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son.galvani\Downloads\"/>
    </mc:Choice>
  </mc:AlternateContent>
  <xr:revisionPtr revIDLastSave="0" documentId="13_ncr:1_{60EBE87C-9B37-44A6-9981-C4A81348B20E}" xr6:coauthVersionLast="47" xr6:coauthVersionMax="47" xr10:uidLastSave="{00000000-0000-0000-0000-000000000000}"/>
  <bookViews>
    <workbookView xWindow="-110" yWindow="-110" windowWidth="19420" windowHeight="10300" firstSheet="1" activeTab="6" xr2:uid="{00000000-000D-0000-FFFF-FFFF00000000}"/>
  </bookViews>
  <sheets>
    <sheet name="README" sheetId="1" state="hidden" r:id="rId1"/>
    <sheet name="Respostas" sheetId="2" r:id="rId2"/>
    <sheet name="Mapa" sheetId="3" state="hidden" r:id="rId3"/>
    <sheet name="Resultados" sheetId="4" state="hidden" r:id="rId4"/>
    <sheet name="Questoes" sheetId="5" state="hidden" r:id="rId5"/>
    <sheet name="Peso Respostas" sheetId="6" state="hidden" r:id="rId6"/>
    <sheet name="70x7 Resultado" sheetId="7" r:id="rId7"/>
  </sheets>
  <definedNames>
    <definedName name="ListaFatores">Mapa!$G$2:$G$6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5" i="7"/>
  <c r="A4" i="7"/>
  <c r="A3" i="7"/>
  <c r="A2" i="7"/>
  <c r="D2" i="2" l="1"/>
  <c r="D102" i="2" l="1"/>
  <c r="D77" i="2"/>
  <c r="D52" i="2"/>
  <c r="D27" i="2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B2" i="4" l="1"/>
  <c r="B3" i="4"/>
  <c r="C3" i="4"/>
  <c r="B4" i="4"/>
  <c r="C4" i="4"/>
  <c r="B5" i="4"/>
  <c r="C5" i="4"/>
  <c r="B6" i="4"/>
  <c r="C6" i="4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3" i="6"/>
  <c r="D4" i="6"/>
  <c r="D5" i="6"/>
  <c r="D6" i="6"/>
  <c r="D7" i="6"/>
  <c r="D8" i="6"/>
  <c r="D9" i="6"/>
  <c r="D10" i="6"/>
  <c r="D2" i="6"/>
  <c r="D3" i="3"/>
  <c r="D2" i="3"/>
  <c r="B6" i="7" l="1"/>
  <c r="B5" i="7"/>
  <c r="B4" i="7"/>
  <c r="B3" i="7"/>
  <c r="B2" i="7"/>
  <c r="C2" i="4"/>
  <c r="D2" i="4" s="1"/>
  <c r="D4" i="4"/>
  <c r="D3" i="4"/>
  <c r="D5" i="4"/>
  <c r="D6" i="4"/>
  <c r="E2" i="7" l="1"/>
</calcChain>
</file>

<file path=xl/sharedStrings.xml><?xml version="1.0" encoding="utf-8"?>
<sst xmlns="http://schemas.openxmlformats.org/spreadsheetml/2006/main" count="786" uniqueCount="149">
  <si>
    <t>Item</t>
  </si>
  <si>
    <t>Questão</t>
  </si>
  <si>
    <t>Resposta (1–7)</t>
  </si>
  <si>
    <t>Fator</t>
  </si>
  <si>
    <t>Invertido (TRUE/FALSE)</t>
  </si>
  <si>
    <t>Score (auto)</t>
  </si>
  <si>
    <t>ListaFatores</t>
  </si>
  <si>
    <t>Itens (n)</t>
  </si>
  <si>
    <t>Soma Recodificada</t>
  </si>
  <si>
    <t>Média (1–7)</t>
  </si>
  <si>
    <t>Nº</t>
  </si>
  <si>
    <t>Dimensão</t>
  </si>
  <si>
    <t>Resposta (1-7)</t>
  </si>
  <si>
    <t>Peso</t>
  </si>
  <si>
    <t>Média (1-7)</t>
  </si>
  <si>
    <t>Qtd. Respostas</t>
  </si>
  <si>
    <t>Índice Geral</t>
  </si>
  <si>
    <t xml:space="preserve">BFP – Calculadora de Fatores (modelo genérico)
1) Preencha suas respostas (1 a 7) na aba 'Respostas'.
2) Na aba 'Mapa', indique para cada item qual Fator pertence e marque TRUE/FALSE na coluna 'Invertido' para itens que precisam de recodificação (1↔7, 2↔6, 3↔5, 4 permanece 4).
3) A aba 'Resultados' calculará automaticamente a Soma e Média (recodificada) por Fator.
</t>
  </si>
  <si>
    <t>Verticais</t>
  </si>
  <si>
    <t>Minha operação mede a experiência do usuário?</t>
  </si>
  <si>
    <t>Os indicadores refletem percepção do cliente?</t>
  </si>
  <si>
    <t>Minha equipe entende o conceito de XLA?</t>
  </si>
  <si>
    <t>Medimos esforço do usuário?</t>
  </si>
  <si>
    <t>Capturamos feedbacks qualitativos?</t>
  </si>
  <si>
    <t>Existe clareza sobre jornada do usuário?</t>
  </si>
  <si>
    <t>Os dados geram ações práticas?</t>
  </si>
  <si>
    <t>Temos visão além do SLA?</t>
  </si>
  <si>
    <t>Medimos satisfação em tempo real?</t>
  </si>
  <si>
    <t>Entendemos os pontos de fricção?</t>
  </si>
  <si>
    <t>Minha equipe tem autonomia para decidir?</t>
  </si>
  <si>
    <t>As decisões são rápidas?</t>
  </si>
  <si>
    <t>O time depende de aprovação excessiva?</t>
  </si>
  <si>
    <t>Existe confiança na equipe?</t>
  </si>
  <si>
    <t>As pessoas assumem responsabilidade?</t>
  </si>
  <si>
    <t>O time resolve problemas ou tarefas?</t>
  </si>
  <si>
    <t>Há incentivo à iniciativa?</t>
  </si>
  <si>
    <t>O erro é tratado como aprendizado?</t>
  </si>
  <si>
    <t>As decisões são descentralizadas?</t>
  </si>
  <si>
    <t>O time se sente dono dos resultados?</t>
  </si>
  <si>
    <t>Minha equipe reage bem à pressão?</t>
  </si>
  <si>
    <t>Conseguimos manter qualidade sob estresse?</t>
  </si>
  <si>
    <t>Aprendemos com falhas rapidamente?</t>
  </si>
  <si>
    <t>Adaptamos processos com facilidade?</t>
  </si>
  <si>
    <t>Existe preparo emocional no time?</t>
  </si>
  <si>
    <t>Temos plano para crises?</t>
  </si>
  <si>
    <t>O time mantém foco em momentos difíceis?</t>
  </si>
  <si>
    <t>Existe resiliência coletiva?</t>
  </si>
  <si>
    <t>A liderança apoia em momentos críticos?</t>
  </si>
  <si>
    <t>A operação mantém consistência?</t>
  </si>
  <si>
    <t>Existe alinhamento entre estratégia e execução?</t>
  </si>
  <si>
    <t>A liderança estimula autonomia?</t>
  </si>
  <si>
    <t>O líder remove obstáculos?</t>
  </si>
  <si>
    <t>O líder desenvolve pessoas?</t>
  </si>
  <si>
    <t>A liderança mede experiência?</t>
  </si>
  <si>
    <t>O líder incentiva inovação?</t>
  </si>
  <si>
    <t>A liderança é acessível?</t>
  </si>
  <si>
    <t>Existe comunicação clara?</t>
  </si>
  <si>
    <t>O líder confia no time?</t>
  </si>
  <si>
    <t>A liderança promove aprendizado?</t>
  </si>
  <si>
    <t>Temos cultura centrada no cliente?</t>
  </si>
  <si>
    <t>O cliente está no centro das decisões?</t>
  </si>
  <si>
    <t>A experiência é prioridade?</t>
  </si>
  <si>
    <t>Existe empatia no atendimento?</t>
  </si>
  <si>
    <t>O time entende o impacto no cliente?</t>
  </si>
  <si>
    <t>A cultura incentiva melhoria contínua?</t>
  </si>
  <si>
    <t>Há foco em valor percebido?</t>
  </si>
  <si>
    <t>A cultura permite autonomia?</t>
  </si>
  <si>
    <t>O ambiente promove confiança?</t>
  </si>
  <si>
    <t>A cultura é consistente?</t>
  </si>
  <si>
    <t>Medimos jornada completa do usuário?</t>
  </si>
  <si>
    <t>Existe visão integrada dos canais?</t>
  </si>
  <si>
    <t>O atendimento é fluido?</t>
  </si>
  <si>
    <t>Reduzimos esforço do cliente?</t>
  </si>
  <si>
    <t>Eliminamos burocracias?</t>
  </si>
  <si>
    <t>O processo é simples?</t>
  </si>
  <si>
    <t>Existe padronização eficiente?</t>
  </si>
  <si>
    <t>Os fluxos são revisados?</t>
  </si>
  <si>
    <t>Há melhoria contínua nos processos?</t>
  </si>
  <si>
    <t>Processos apoiam experiência?</t>
  </si>
  <si>
    <t>O cliente entende o serviço?</t>
  </si>
  <si>
    <t>A comunicação é clara?</t>
  </si>
  <si>
    <t>Evitamos retrabalho?</t>
  </si>
  <si>
    <t>Há transparência no atendimento?</t>
  </si>
  <si>
    <t>O usuário confia na operação?</t>
  </si>
  <si>
    <t>Entregamos valor consistente?</t>
  </si>
  <si>
    <t>A experiência é previsível?</t>
  </si>
  <si>
    <t>O cliente retorna satisfeito?</t>
  </si>
  <si>
    <t>Existe fidelização?</t>
  </si>
  <si>
    <t>A percepção é positiva?</t>
  </si>
  <si>
    <t>Há encantamento?</t>
  </si>
  <si>
    <t>O serviço supera expectativas?</t>
  </si>
  <si>
    <t>O atendimento é humanizado?</t>
  </si>
  <si>
    <t>O cliente recomendaria?</t>
  </si>
  <si>
    <t>Existe coleta de NPS?</t>
  </si>
  <si>
    <t>Medimos CES?</t>
  </si>
  <si>
    <t>Usamos dados de experiência?</t>
  </si>
  <si>
    <t>As decisões são baseadas em dados?</t>
  </si>
  <si>
    <t>Há análise contínua?</t>
  </si>
  <si>
    <t>Indicadores são revisados?</t>
  </si>
  <si>
    <t>Existe visão analítica?</t>
  </si>
  <si>
    <t>Dados geram melhoria?</t>
  </si>
  <si>
    <t>Existe governança de indicadores?</t>
  </si>
  <si>
    <t>Há clareza nos KPIs?</t>
  </si>
  <si>
    <t>Indicadores são úteis?</t>
  </si>
  <si>
    <t>Existe integração de dados?</t>
  </si>
  <si>
    <t>O time entende os indicadores?</t>
  </si>
  <si>
    <t>A tecnologia apoia experiência?</t>
  </si>
  <si>
    <t>Ferramentas são eficientes?</t>
  </si>
  <si>
    <t>Os sistemas são intuitivos?</t>
  </si>
  <si>
    <t>Existe automação inteligente?</t>
  </si>
  <si>
    <t>Reduzimos esforço com tecnologia?</t>
  </si>
  <si>
    <t>A tecnologia melhora atendimento?</t>
  </si>
  <si>
    <t>Existe integração de sistemas?</t>
  </si>
  <si>
    <t>A TI é estratégica?</t>
  </si>
  <si>
    <t>Ferramentas geram valor?</t>
  </si>
  <si>
    <t>Existe inovação contínua?</t>
  </si>
  <si>
    <t>O time busca evolução?</t>
  </si>
  <si>
    <t>Há incentivo à melhoria?</t>
  </si>
  <si>
    <t>Existe mentalidade de crescimento?</t>
  </si>
  <si>
    <t>O time aprende constantemente?</t>
  </si>
  <si>
    <t>Existe troca de conhecimento?</t>
  </si>
  <si>
    <t>Há colaboração?</t>
  </si>
  <si>
    <t>O ambiente é seguro?</t>
  </si>
  <si>
    <t>As pessoas se sentem ouvidas?</t>
  </si>
  <si>
    <t>Existe engajamento?</t>
  </si>
  <si>
    <t>O time está motivado?</t>
  </si>
  <si>
    <t>Há propósito claro?</t>
  </si>
  <si>
    <t>O trabalho faz sentido?</t>
  </si>
  <si>
    <t>Existe alinhamento cultural?</t>
  </si>
  <si>
    <t>O time entende objetivos?</t>
  </si>
  <si>
    <t>As metas são claras?</t>
  </si>
  <si>
    <t>Existe acompanhamento contínuo?</t>
  </si>
  <si>
    <t>Há feedback frequente?</t>
  </si>
  <si>
    <t>O time evolui com feedback?</t>
  </si>
  <si>
    <t>A liderança escuta o time?</t>
  </si>
  <si>
    <t>Existe confiança mútua?</t>
  </si>
  <si>
    <t>O ambiente é saudável?</t>
  </si>
  <si>
    <t>O time é produtivo?</t>
  </si>
  <si>
    <t>Há equilíbrio emocional?</t>
  </si>
  <si>
    <t>A pressão é bem gerida?</t>
  </si>
  <si>
    <t>O time mantém performance?</t>
  </si>
  <si>
    <t>A operação é sustentável?</t>
  </si>
  <si>
    <t>Existe visão de longo prazo?</t>
  </si>
  <si>
    <t>A empresa evolui continuamente?</t>
  </si>
  <si>
    <t>Experiência</t>
  </si>
  <si>
    <t>Responsabilidade</t>
  </si>
  <si>
    <t>Inovação</t>
  </si>
  <si>
    <t>Governança</t>
  </si>
  <si>
    <t>Resiliência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</si>
</sst>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left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0" fillId="0" borderId="1" xfId="0" applyNumberFormat="1" applyBorder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7" borderId="0" xfId="0" applyFont="1" applyFill="1"/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6" borderId="1" xfId="0" applyFill="1" applyBorder="1"/>
    <xf numFmtId="0" fontId="0" fillId="7" borderId="1" xfId="0" applyFill="1" applyBorder="1"/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textRotation="90"/>
    </xf>
    <xf numFmtId="0" fontId="5" fillId="3" borderId="15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/>
    </xf>
    <xf numFmtId="0" fontId="5" fillId="4" borderId="14" xfId="0" applyFont="1" applyFill="1" applyBorder="1" applyAlignment="1">
      <alignment horizontal="center" vertical="center" textRotation="90"/>
    </xf>
    <xf numFmtId="0" fontId="5" fillId="4" borderId="15" xfId="0" applyFont="1" applyFill="1" applyBorder="1" applyAlignment="1">
      <alignment horizontal="center" vertical="center" textRotation="90"/>
    </xf>
    <xf numFmtId="0" fontId="5" fillId="4" borderId="16" xfId="0" applyFont="1" applyFill="1" applyBorder="1" applyAlignment="1">
      <alignment horizontal="center" vertical="center" textRotation="90"/>
    </xf>
    <xf numFmtId="0" fontId="5" fillId="5" borderId="14" xfId="0" applyFont="1" applyFill="1" applyBorder="1" applyAlignment="1">
      <alignment horizontal="center" vertical="center" textRotation="90"/>
    </xf>
    <xf numFmtId="0" fontId="5" fillId="5" borderId="15" xfId="0" applyFont="1" applyFill="1" applyBorder="1" applyAlignment="1">
      <alignment horizontal="center" vertical="center" textRotation="90"/>
    </xf>
    <xf numFmtId="0" fontId="5" fillId="5" borderId="16" xfId="0" applyFont="1" applyFill="1" applyBorder="1" applyAlignment="1">
      <alignment horizontal="center" vertical="center" textRotation="90"/>
    </xf>
    <xf numFmtId="0" fontId="5" fillId="6" borderId="14" xfId="0" applyFont="1" applyFill="1" applyBorder="1" applyAlignment="1">
      <alignment horizontal="center" vertical="center" textRotation="90"/>
    </xf>
    <xf numFmtId="0" fontId="5" fillId="6" borderId="15" xfId="0" applyFont="1" applyFill="1" applyBorder="1" applyAlignment="1">
      <alignment horizontal="center" vertical="center" textRotation="90"/>
    </xf>
    <xf numFmtId="0" fontId="5" fillId="6" borderId="16" xfId="0" applyFont="1" applyFill="1" applyBorder="1" applyAlignment="1">
      <alignment horizontal="center" vertical="center" textRotation="90"/>
    </xf>
    <xf numFmtId="0" fontId="5" fillId="7" borderId="14" xfId="0" applyFont="1" applyFill="1" applyBorder="1" applyAlignment="1">
      <alignment horizontal="center" vertical="center" textRotation="90"/>
    </xf>
    <xf numFmtId="0" fontId="5" fillId="7" borderId="15" xfId="0" applyFont="1" applyFill="1" applyBorder="1" applyAlignment="1">
      <alignment horizontal="center" vertical="center" textRotation="90"/>
    </xf>
    <xf numFmtId="0" fontId="5" fillId="7" borderId="1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PERFIL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Resultados!$A$2:$A$6</c:f>
              <c:strCache>
                <c:ptCount val="5"/>
                <c:pt idx="0">
                  <c:v>Experiência</c:v>
                </c:pt>
                <c:pt idx="1">
                  <c:v>Responsabilidade</c:v>
                </c:pt>
                <c:pt idx="2">
                  <c:v>Inovação</c:v>
                </c:pt>
                <c:pt idx="3">
                  <c:v>Governança</c:v>
                </c:pt>
                <c:pt idx="4">
                  <c:v>Resiliência</c:v>
                </c:pt>
              </c:strCache>
            </c:strRef>
          </c:cat>
          <c:val>
            <c:numRef>
              <c:f>Resultados!$D$2:$D$6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0-4EC9-98D0-80A7E705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8397743"/>
        <c:axId val="1214910591"/>
      </c:barChart>
      <c:catAx>
        <c:axId val="121839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4910591"/>
        <c:crosses val="autoZero"/>
        <c:auto val="1"/>
        <c:lblAlgn val="ctr"/>
        <c:lblOffset val="100"/>
        <c:noMultiLvlLbl val="0"/>
      </c:catAx>
      <c:valAx>
        <c:axId val="12149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839774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Verticais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'70x7 Resultado'!$B$1</c:f>
              <c:strCache>
                <c:ptCount val="1"/>
                <c:pt idx="0">
                  <c:v>Média (1-7)</c:v>
                </c:pt>
              </c:strCache>
            </c:strRef>
          </c:tx>
          <c:spPr>
            <a:ln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'70x7 Resultado'!$A$2:$A$6</c:f>
              <c:strCache>
                <c:ptCount val="5"/>
                <c:pt idx="0">
                  <c:v>Experiência</c:v>
                </c:pt>
                <c:pt idx="1">
                  <c:v>Responsabilidade</c:v>
                </c:pt>
                <c:pt idx="2">
                  <c:v>Inovação</c:v>
                </c:pt>
                <c:pt idx="3">
                  <c:v>Governança</c:v>
                </c:pt>
                <c:pt idx="4">
                  <c:v>Resiliência</c:v>
                </c:pt>
              </c:strCache>
            </c:strRef>
          </c:cat>
          <c:val>
            <c:numRef>
              <c:f>'70x7 Resultado'!$B$2:$B$6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C-4148-B35F-85382179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Consultoria</a:t>
                </a:r>
                <a:r>
                  <a:rPr lang="pt-BR" baseline="0"/>
                  <a:t> XLA</a:t>
                </a: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Média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pt-BR">
                <a:solidFill>
                  <a:schemeClr val="bg1"/>
                </a:solidFill>
              </a:rPr>
              <a:t>Radar 70x7</a:t>
            </a:r>
          </a:p>
        </c:rich>
      </c:tx>
      <c:layout>
        <c:manualLayout>
          <c:xMode val="edge"/>
          <c:yMode val="edge"/>
          <c:x val="0.43277460785084471"/>
          <c:y val="4.7949536342092224E-2"/>
        </c:manualLayout>
      </c:layout>
      <c:overlay val="0"/>
      <c:spPr>
        <a:solidFill>
          <a:schemeClr val="accent1"/>
        </a:solidFill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'70x7 Resultado'!$B$1</c:f>
              <c:strCache>
                <c:ptCount val="1"/>
                <c:pt idx="0">
                  <c:v>Média (1-7)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'70x7 Resultado'!$A$2:$A$6</c:f>
              <c:strCache>
                <c:ptCount val="5"/>
                <c:pt idx="0">
                  <c:v>Experiência</c:v>
                </c:pt>
                <c:pt idx="1">
                  <c:v>Responsabilidade</c:v>
                </c:pt>
                <c:pt idx="2">
                  <c:v>Inovação</c:v>
                </c:pt>
                <c:pt idx="3">
                  <c:v>Governança</c:v>
                </c:pt>
                <c:pt idx="4">
                  <c:v>Resiliência</c:v>
                </c:pt>
              </c:strCache>
            </c:strRef>
          </c:cat>
          <c:val>
            <c:numRef>
              <c:f>'70x7 Resultado'!$B$2:$B$6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9-4EED-A948-96454185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7</xdr:row>
      <xdr:rowOff>24130</xdr:rowOff>
    </xdr:from>
    <xdr:to>
      <xdr:col>3</xdr:col>
      <xdr:colOff>1435100</xdr:colOff>
      <xdr:row>22</xdr:row>
      <xdr:rowOff>153670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</xdr:row>
      <xdr:rowOff>25400</xdr:rowOff>
    </xdr:from>
    <xdr:ext cx="7562850" cy="3914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34925</xdr:colOff>
      <xdr:row>0</xdr:row>
      <xdr:rowOff>34926</xdr:rowOff>
    </xdr:from>
    <xdr:ext cx="6042025" cy="5032374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cols>
    <col min="1" max="1" width="107" customWidth="1"/>
  </cols>
  <sheetData>
    <row r="1" spans="1:1" ht="145" customHeight="1" x14ac:dyDescent="0.35">
      <c r="A1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workbookViewId="0">
      <pane ySplit="1" topLeftCell="A52" activePane="bottomLeft" state="frozen"/>
      <selection pane="bottomLeft" activeCell="K132" sqref="K132"/>
    </sheetView>
  </sheetViews>
  <sheetFormatPr defaultRowHeight="14.5" x14ac:dyDescent="0.35"/>
  <cols>
    <col min="1" max="1" width="6.7265625" style="3" customWidth="1"/>
    <col min="2" max="2" width="42.08984375" bestFit="1" customWidth="1"/>
    <col min="3" max="3" width="16.7265625" style="5" customWidth="1"/>
  </cols>
  <sheetData>
    <row r="1" spans="1:4" ht="15" thickBot="1" x14ac:dyDescent="0.4">
      <c r="A1" s="53" t="s">
        <v>0</v>
      </c>
      <c r="B1" s="53" t="s">
        <v>1</v>
      </c>
      <c r="C1" s="54" t="s">
        <v>2</v>
      </c>
      <c r="D1" s="11" t="s">
        <v>3</v>
      </c>
    </row>
    <row r="2" spans="1:4" x14ac:dyDescent="0.35">
      <c r="A2" s="55">
        <v>1</v>
      </c>
      <c r="B2" s="61" t="s">
        <v>19</v>
      </c>
      <c r="C2" s="56"/>
      <c r="D2" s="69" t="str">
        <f>Resultados!A2</f>
        <v>Experiência</v>
      </c>
    </row>
    <row r="3" spans="1:4" x14ac:dyDescent="0.35">
      <c r="A3" s="57">
        <v>2</v>
      </c>
      <c r="B3" s="61" t="s">
        <v>20</v>
      </c>
      <c r="C3" s="58"/>
      <c r="D3" s="70"/>
    </row>
    <row r="4" spans="1:4" x14ac:dyDescent="0.35">
      <c r="A4" s="57">
        <v>3</v>
      </c>
      <c r="B4" s="61" t="s">
        <v>21</v>
      </c>
      <c r="C4" s="58"/>
      <c r="D4" s="70"/>
    </row>
    <row r="5" spans="1:4" x14ac:dyDescent="0.35">
      <c r="A5" s="57">
        <v>4</v>
      </c>
      <c r="B5" s="61" t="s">
        <v>22</v>
      </c>
      <c r="C5" s="58"/>
      <c r="D5" s="70"/>
    </row>
    <row r="6" spans="1:4" x14ac:dyDescent="0.35">
      <c r="A6" s="57">
        <v>5</v>
      </c>
      <c r="B6" s="61" t="s">
        <v>23</v>
      </c>
      <c r="C6" s="58"/>
      <c r="D6" s="70"/>
    </row>
    <row r="7" spans="1:4" x14ac:dyDescent="0.35">
      <c r="A7" s="57">
        <v>6</v>
      </c>
      <c r="B7" s="61" t="s">
        <v>24</v>
      </c>
      <c r="C7" s="58"/>
      <c r="D7" s="70"/>
    </row>
    <row r="8" spans="1:4" x14ac:dyDescent="0.35">
      <c r="A8" s="57">
        <v>7</v>
      </c>
      <c r="B8" s="61" t="s">
        <v>25</v>
      </c>
      <c r="C8" s="58"/>
      <c r="D8" s="70"/>
    </row>
    <row r="9" spans="1:4" x14ac:dyDescent="0.35">
      <c r="A9" s="57">
        <v>8</v>
      </c>
      <c r="B9" s="61" t="s">
        <v>26</v>
      </c>
      <c r="C9" s="58"/>
      <c r="D9" s="70"/>
    </row>
    <row r="10" spans="1:4" x14ac:dyDescent="0.35">
      <c r="A10" s="57">
        <v>9</v>
      </c>
      <c r="B10" s="61" t="s">
        <v>27</v>
      </c>
      <c r="C10" s="58"/>
      <c r="D10" s="70"/>
    </row>
    <row r="11" spans="1:4" x14ac:dyDescent="0.35">
      <c r="A11" s="57">
        <v>10</v>
      </c>
      <c r="B11" s="61" t="s">
        <v>28</v>
      </c>
      <c r="C11" s="58"/>
      <c r="D11" s="70"/>
    </row>
    <row r="12" spans="1:4" x14ac:dyDescent="0.35">
      <c r="A12" s="57">
        <v>11</v>
      </c>
      <c r="B12" s="61" t="s">
        <v>29</v>
      </c>
      <c r="C12" s="58"/>
      <c r="D12" s="70"/>
    </row>
    <row r="13" spans="1:4" x14ac:dyDescent="0.35">
      <c r="A13" s="57">
        <v>12</v>
      </c>
      <c r="B13" s="61" t="s">
        <v>30</v>
      </c>
      <c r="C13" s="58"/>
      <c r="D13" s="70"/>
    </row>
    <row r="14" spans="1:4" x14ac:dyDescent="0.35">
      <c r="A14" s="57">
        <v>13</v>
      </c>
      <c r="B14" s="61" t="s">
        <v>31</v>
      </c>
      <c r="C14" s="58"/>
      <c r="D14" s="70"/>
    </row>
    <row r="15" spans="1:4" x14ac:dyDescent="0.35">
      <c r="A15" s="57">
        <v>14</v>
      </c>
      <c r="B15" s="61" t="s">
        <v>32</v>
      </c>
      <c r="C15" s="58"/>
      <c r="D15" s="70"/>
    </row>
    <row r="16" spans="1:4" x14ac:dyDescent="0.35">
      <c r="A16" s="57">
        <v>15</v>
      </c>
      <c r="B16" s="61" t="s">
        <v>33</v>
      </c>
      <c r="C16" s="58"/>
      <c r="D16" s="70"/>
    </row>
    <row r="17" spans="1:4" x14ac:dyDescent="0.35">
      <c r="A17" s="57">
        <v>16</v>
      </c>
      <c r="B17" s="61" t="s">
        <v>34</v>
      </c>
      <c r="C17" s="58"/>
      <c r="D17" s="70"/>
    </row>
    <row r="18" spans="1:4" x14ac:dyDescent="0.35">
      <c r="A18" s="57">
        <v>17</v>
      </c>
      <c r="B18" s="61" t="s">
        <v>35</v>
      </c>
      <c r="C18" s="58"/>
      <c r="D18" s="70"/>
    </row>
    <row r="19" spans="1:4" x14ac:dyDescent="0.35">
      <c r="A19" s="57">
        <v>18</v>
      </c>
      <c r="B19" s="61" t="s">
        <v>36</v>
      </c>
      <c r="C19" s="58"/>
      <c r="D19" s="70"/>
    </row>
    <row r="20" spans="1:4" x14ac:dyDescent="0.35">
      <c r="A20" s="57">
        <v>19</v>
      </c>
      <c r="B20" s="61" t="s">
        <v>37</v>
      </c>
      <c r="C20" s="58"/>
      <c r="D20" s="70"/>
    </row>
    <row r="21" spans="1:4" x14ac:dyDescent="0.35">
      <c r="A21" s="57">
        <v>20</v>
      </c>
      <c r="B21" s="61" t="s">
        <v>38</v>
      </c>
      <c r="C21" s="58"/>
      <c r="D21" s="70"/>
    </row>
    <row r="22" spans="1:4" x14ac:dyDescent="0.35">
      <c r="A22" s="57">
        <v>21</v>
      </c>
      <c r="B22" s="61" t="s">
        <v>39</v>
      </c>
      <c r="C22" s="58"/>
      <c r="D22" s="70"/>
    </row>
    <row r="23" spans="1:4" x14ac:dyDescent="0.35">
      <c r="A23" s="57">
        <v>22</v>
      </c>
      <c r="B23" s="61" t="s">
        <v>40</v>
      </c>
      <c r="C23" s="58"/>
      <c r="D23" s="70"/>
    </row>
    <row r="24" spans="1:4" x14ac:dyDescent="0.35">
      <c r="A24" s="57">
        <v>23</v>
      </c>
      <c r="B24" s="61" t="s">
        <v>41</v>
      </c>
      <c r="C24" s="58"/>
      <c r="D24" s="70"/>
    </row>
    <row r="25" spans="1:4" x14ac:dyDescent="0.35">
      <c r="A25" s="57">
        <v>24</v>
      </c>
      <c r="B25" s="61" t="s">
        <v>42</v>
      </c>
      <c r="C25" s="58"/>
      <c r="D25" s="70"/>
    </row>
    <row r="26" spans="1:4" ht="15" thickBot="1" x14ac:dyDescent="0.4">
      <c r="A26" s="59">
        <v>25</v>
      </c>
      <c r="B26" s="61" t="s">
        <v>43</v>
      </c>
      <c r="C26" s="60"/>
      <c r="D26" s="71"/>
    </row>
    <row r="27" spans="1:4" x14ac:dyDescent="0.35">
      <c r="A27" s="47">
        <v>26</v>
      </c>
      <c r="B27" s="62" t="s">
        <v>44</v>
      </c>
      <c r="C27" s="48"/>
      <c r="D27" s="72" t="str">
        <f>Resultados!A3</f>
        <v>Responsabilidade</v>
      </c>
    </row>
    <row r="28" spans="1:4" x14ac:dyDescent="0.35">
      <c r="A28" s="49">
        <v>27</v>
      </c>
      <c r="B28" s="62" t="s">
        <v>45</v>
      </c>
      <c r="C28" s="50"/>
      <c r="D28" s="73"/>
    </row>
    <row r="29" spans="1:4" x14ac:dyDescent="0.35">
      <c r="A29" s="49">
        <v>28</v>
      </c>
      <c r="B29" s="62" t="s">
        <v>46</v>
      </c>
      <c r="C29" s="50"/>
      <c r="D29" s="73"/>
    </row>
    <row r="30" spans="1:4" x14ac:dyDescent="0.35">
      <c r="A30" s="49">
        <v>29</v>
      </c>
      <c r="B30" s="62" t="s">
        <v>47</v>
      </c>
      <c r="C30" s="50"/>
      <c r="D30" s="73"/>
    </row>
    <row r="31" spans="1:4" x14ac:dyDescent="0.35">
      <c r="A31" s="49">
        <v>30</v>
      </c>
      <c r="B31" s="62" t="s">
        <v>48</v>
      </c>
      <c r="C31" s="50"/>
      <c r="D31" s="73"/>
    </row>
    <row r="32" spans="1:4" x14ac:dyDescent="0.35">
      <c r="A32" s="49">
        <v>31</v>
      </c>
      <c r="B32" s="62" t="s">
        <v>49</v>
      </c>
      <c r="C32" s="50"/>
      <c r="D32" s="73"/>
    </row>
    <row r="33" spans="1:4" x14ac:dyDescent="0.35">
      <c r="A33" s="49">
        <v>32</v>
      </c>
      <c r="B33" s="62" t="s">
        <v>50</v>
      </c>
      <c r="C33" s="50"/>
      <c r="D33" s="73"/>
    </row>
    <row r="34" spans="1:4" x14ac:dyDescent="0.35">
      <c r="A34" s="49">
        <v>33</v>
      </c>
      <c r="B34" s="62" t="s">
        <v>51</v>
      </c>
      <c r="C34" s="50"/>
      <c r="D34" s="73"/>
    </row>
    <row r="35" spans="1:4" x14ac:dyDescent="0.35">
      <c r="A35" s="49">
        <v>34</v>
      </c>
      <c r="B35" s="62" t="s">
        <v>52</v>
      </c>
      <c r="C35" s="50"/>
      <c r="D35" s="73"/>
    </row>
    <row r="36" spans="1:4" x14ac:dyDescent="0.35">
      <c r="A36" s="49">
        <v>35</v>
      </c>
      <c r="B36" s="62" t="s">
        <v>53</v>
      </c>
      <c r="C36" s="50"/>
      <c r="D36" s="73"/>
    </row>
    <row r="37" spans="1:4" x14ac:dyDescent="0.35">
      <c r="A37" s="49">
        <v>36</v>
      </c>
      <c r="B37" s="62" t="s">
        <v>54</v>
      </c>
      <c r="C37" s="50"/>
      <c r="D37" s="73"/>
    </row>
    <row r="38" spans="1:4" x14ac:dyDescent="0.35">
      <c r="A38" s="49">
        <v>37</v>
      </c>
      <c r="B38" s="62" t="s">
        <v>55</v>
      </c>
      <c r="C38" s="50"/>
      <c r="D38" s="73"/>
    </row>
    <row r="39" spans="1:4" x14ac:dyDescent="0.35">
      <c r="A39" s="49">
        <v>38</v>
      </c>
      <c r="B39" s="62" t="s">
        <v>56</v>
      </c>
      <c r="C39" s="50"/>
      <c r="D39" s="73"/>
    </row>
    <row r="40" spans="1:4" x14ac:dyDescent="0.35">
      <c r="A40" s="49">
        <v>39</v>
      </c>
      <c r="B40" s="62" t="s">
        <v>57</v>
      </c>
      <c r="C40" s="50"/>
      <c r="D40" s="73"/>
    </row>
    <row r="41" spans="1:4" x14ac:dyDescent="0.35">
      <c r="A41" s="49">
        <v>40</v>
      </c>
      <c r="B41" s="62" t="s">
        <v>58</v>
      </c>
      <c r="C41" s="50"/>
      <c r="D41" s="73"/>
    </row>
    <row r="42" spans="1:4" x14ac:dyDescent="0.35">
      <c r="A42" s="49">
        <v>41</v>
      </c>
      <c r="B42" s="62" t="s">
        <v>59</v>
      </c>
      <c r="C42" s="50"/>
      <c r="D42" s="73"/>
    </row>
    <row r="43" spans="1:4" x14ac:dyDescent="0.35">
      <c r="A43" s="49">
        <v>42</v>
      </c>
      <c r="B43" s="62" t="s">
        <v>60</v>
      </c>
      <c r="C43" s="50"/>
      <c r="D43" s="73"/>
    </row>
    <row r="44" spans="1:4" x14ac:dyDescent="0.35">
      <c r="A44" s="49">
        <v>43</v>
      </c>
      <c r="B44" s="62" t="s">
        <v>61</v>
      </c>
      <c r="C44" s="50"/>
      <c r="D44" s="73"/>
    </row>
    <row r="45" spans="1:4" x14ac:dyDescent="0.35">
      <c r="A45" s="49">
        <v>44</v>
      </c>
      <c r="B45" s="62" t="s">
        <v>62</v>
      </c>
      <c r="C45" s="50"/>
      <c r="D45" s="73"/>
    </row>
    <row r="46" spans="1:4" x14ac:dyDescent="0.35">
      <c r="A46" s="49">
        <v>45</v>
      </c>
      <c r="B46" s="62" t="s">
        <v>63</v>
      </c>
      <c r="C46" s="50"/>
      <c r="D46" s="73"/>
    </row>
    <row r="47" spans="1:4" x14ac:dyDescent="0.35">
      <c r="A47" s="49">
        <v>46</v>
      </c>
      <c r="B47" s="62" t="s">
        <v>64</v>
      </c>
      <c r="C47" s="50"/>
      <c r="D47" s="73"/>
    </row>
    <row r="48" spans="1:4" x14ac:dyDescent="0.35">
      <c r="A48" s="49">
        <v>47</v>
      </c>
      <c r="B48" s="62" t="s">
        <v>65</v>
      </c>
      <c r="C48" s="50"/>
      <c r="D48" s="73"/>
    </row>
    <row r="49" spans="1:4" x14ac:dyDescent="0.35">
      <c r="A49" s="49">
        <v>48</v>
      </c>
      <c r="B49" s="62" t="s">
        <v>66</v>
      </c>
      <c r="C49" s="50"/>
      <c r="D49" s="73"/>
    </row>
    <row r="50" spans="1:4" x14ac:dyDescent="0.35">
      <c r="A50" s="49">
        <v>49</v>
      </c>
      <c r="B50" s="62" t="s">
        <v>67</v>
      </c>
      <c r="C50" s="50"/>
      <c r="D50" s="73"/>
    </row>
    <row r="51" spans="1:4" ht="15" thickBot="1" x14ac:dyDescent="0.4">
      <c r="A51" s="51">
        <v>50</v>
      </c>
      <c r="B51" s="62" t="s">
        <v>68</v>
      </c>
      <c r="C51" s="52"/>
      <c r="D51" s="74"/>
    </row>
    <row r="52" spans="1:4" x14ac:dyDescent="0.35">
      <c r="A52" s="41">
        <v>51</v>
      </c>
      <c r="B52" s="63" t="s">
        <v>69</v>
      </c>
      <c r="C52" s="42"/>
      <c r="D52" s="75" t="str">
        <f>Resultados!A4</f>
        <v>Inovação</v>
      </c>
    </row>
    <row r="53" spans="1:4" x14ac:dyDescent="0.35">
      <c r="A53" s="43">
        <v>52</v>
      </c>
      <c r="B53" s="63" t="s">
        <v>70</v>
      </c>
      <c r="C53" s="44"/>
      <c r="D53" s="76"/>
    </row>
    <row r="54" spans="1:4" x14ac:dyDescent="0.35">
      <c r="A54" s="43">
        <v>53</v>
      </c>
      <c r="B54" s="63" t="s">
        <v>71</v>
      </c>
      <c r="C54" s="44"/>
      <c r="D54" s="76"/>
    </row>
    <row r="55" spans="1:4" x14ac:dyDescent="0.35">
      <c r="A55" s="43">
        <v>54</v>
      </c>
      <c r="B55" s="63" t="s">
        <v>72</v>
      </c>
      <c r="C55" s="44"/>
      <c r="D55" s="76"/>
    </row>
    <row r="56" spans="1:4" x14ac:dyDescent="0.35">
      <c r="A56" s="43">
        <v>55</v>
      </c>
      <c r="B56" s="63" t="s">
        <v>73</v>
      </c>
      <c r="C56" s="44"/>
      <c r="D56" s="76"/>
    </row>
    <row r="57" spans="1:4" x14ac:dyDescent="0.35">
      <c r="A57" s="43">
        <v>56</v>
      </c>
      <c r="B57" s="63" t="s">
        <v>74</v>
      </c>
      <c r="C57" s="44"/>
      <c r="D57" s="76"/>
    </row>
    <row r="58" spans="1:4" x14ac:dyDescent="0.35">
      <c r="A58" s="43">
        <v>57</v>
      </c>
      <c r="B58" s="63" t="s">
        <v>75</v>
      </c>
      <c r="C58" s="44"/>
      <c r="D58" s="76"/>
    </row>
    <row r="59" spans="1:4" x14ac:dyDescent="0.35">
      <c r="A59" s="43">
        <v>58</v>
      </c>
      <c r="B59" s="63" t="s">
        <v>76</v>
      </c>
      <c r="C59" s="44"/>
      <c r="D59" s="76"/>
    </row>
    <row r="60" spans="1:4" x14ac:dyDescent="0.35">
      <c r="A60" s="43">
        <v>59</v>
      </c>
      <c r="B60" s="63" t="s">
        <v>77</v>
      </c>
      <c r="C60" s="44"/>
      <c r="D60" s="76"/>
    </row>
    <row r="61" spans="1:4" x14ac:dyDescent="0.35">
      <c r="A61" s="43">
        <v>60</v>
      </c>
      <c r="B61" s="63" t="s">
        <v>78</v>
      </c>
      <c r="C61" s="44"/>
      <c r="D61" s="76"/>
    </row>
    <row r="62" spans="1:4" x14ac:dyDescent="0.35">
      <c r="A62" s="43">
        <v>61</v>
      </c>
      <c r="B62" s="63" t="s">
        <v>79</v>
      </c>
      <c r="C62" s="44"/>
      <c r="D62" s="76"/>
    </row>
    <row r="63" spans="1:4" x14ac:dyDescent="0.35">
      <c r="A63" s="43">
        <v>62</v>
      </c>
      <c r="B63" s="63" t="s">
        <v>80</v>
      </c>
      <c r="C63" s="44"/>
      <c r="D63" s="76"/>
    </row>
    <row r="64" spans="1:4" x14ac:dyDescent="0.35">
      <c r="A64" s="43">
        <v>63</v>
      </c>
      <c r="B64" s="63" t="s">
        <v>81</v>
      </c>
      <c r="C64" s="44"/>
      <c r="D64" s="76"/>
    </row>
    <row r="65" spans="1:4" x14ac:dyDescent="0.35">
      <c r="A65" s="43">
        <v>64</v>
      </c>
      <c r="B65" s="63" t="s">
        <v>82</v>
      </c>
      <c r="C65" s="44"/>
      <c r="D65" s="76"/>
    </row>
    <row r="66" spans="1:4" x14ac:dyDescent="0.35">
      <c r="A66" s="43">
        <v>65</v>
      </c>
      <c r="B66" s="63" t="s">
        <v>83</v>
      </c>
      <c r="C66" s="44"/>
      <c r="D66" s="76"/>
    </row>
    <row r="67" spans="1:4" x14ac:dyDescent="0.35">
      <c r="A67" s="43">
        <v>66</v>
      </c>
      <c r="B67" s="63" t="s">
        <v>84</v>
      </c>
      <c r="C67" s="44"/>
      <c r="D67" s="76"/>
    </row>
    <row r="68" spans="1:4" x14ac:dyDescent="0.35">
      <c r="A68" s="43">
        <v>67</v>
      </c>
      <c r="B68" s="63" t="s">
        <v>85</v>
      </c>
      <c r="C68" s="44"/>
      <c r="D68" s="76"/>
    </row>
    <row r="69" spans="1:4" x14ac:dyDescent="0.35">
      <c r="A69" s="43">
        <v>68</v>
      </c>
      <c r="B69" s="63" t="s">
        <v>86</v>
      </c>
      <c r="C69" s="44"/>
      <c r="D69" s="76"/>
    </row>
    <row r="70" spans="1:4" x14ac:dyDescent="0.35">
      <c r="A70" s="43">
        <v>69</v>
      </c>
      <c r="B70" s="63" t="s">
        <v>87</v>
      </c>
      <c r="C70" s="44"/>
      <c r="D70" s="76"/>
    </row>
    <row r="71" spans="1:4" x14ac:dyDescent="0.35">
      <c r="A71" s="43">
        <v>70</v>
      </c>
      <c r="B71" s="63" t="s">
        <v>88</v>
      </c>
      <c r="C71" s="44"/>
      <c r="D71" s="76"/>
    </row>
    <row r="72" spans="1:4" x14ac:dyDescent="0.35">
      <c r="A72" s="43">
        <v>71</v>
      </c>
      <c r="B72" s="63" t="s">
        <v>89</v>
      </c>
      <c r="C72" s="44"/>
      <c r="D72" s="76"/>
    </row>
    <row r="73" spans="1:4" x14ac:dyDescent="0.35">
      <c r="A73" s="43">
        <v>72</v>
      </c>
      <c r="B73" s="63" t="s">
        <v>90</v>
      </c>
      <c r="C73" s="44"/>
      <c r="D73" s="76"/>
    </row>
    <row r="74" spans="1:4" x14ac:dyDescent="0.35">
      <c r="A74" s="43">
        <v>73</v>
      </c>
      <c r="B74" s="63" t="s">
        <v>91</v>
      </c>
      <c r="C74" s="44"/>
      <c r="D74" s="76"/>
    </row>
    <row r="75" spans="1:4" x14ac:dyDescent="0.35">
      <c r="A75" s="43">
        <v>74</v>
      </c>
      <c r="B75" s="63" t="s">
        <v>92</v>
      </c>
      <c r="C75" s="44"/>
      <c r="D75" s="76"/>
    </row>
    <row r="76" spans="1:4" ht="15" thickBot="1" x14ac:dyDescent="0.4">
      <c r="A76" s="45">
        <v>75</v>
      </c>
      <c r="B76" s="63" t="s">
        <v>93</v>
      </c>
      <c r="C76" s="46"/>
      <c r="D76" s="77"/>
    </row>
    <row r="77" spans="1:4" x14ac:dyDescent="0.35">
      <c r="A77" s="35">
        <v>76</v>
      </c>
      <c r="B77" s="64" t="s">
        <v>94</v>
      </c>
      <c r="C77" s="36"/>
      <c r="D77" s="78" t="str">
        <f>Resultados!A5</f>
        <v>Governança</v>
      </c>
    </row>
    <row r="78" spans="1:4" x14ac:dyDescent="0.35">
      <c r="A78" s="37">
        <v>77</v>
      </c>
      <c r="B78" s="64" t="s">
        <v>95</v>
      </c>
      <c r="C78" s="38"/>
      <c r="D78" s="79"/>
    </row>
    <row r="79" spans="1:4" x14ac:dyDescent="0.35">
      <c r="A79" s="37">
        <v>78</v>
      </c>
      <c r="B79" s="64" t="s">
        <v>96</v>
      </c>
      <c r="C79" s="38"/>
      <c r="D79" s="79"/>
    </row>
    <row r="80" spans="1:4" x14ac:dyDescent="0.35">
      <c r="A80" s="37">
        <v>79</v>
      </c>
      <c r="B80" s="64" t="s">
        <v>97</v>
      </c>
      <c r="C80" s="38"/>
      <c r="D80" s="79"/>
    </row>
    <row r="81" spans="1:4" x14ac:dyDescent="0.35">
      <c r="A81" s="37">
        <v>80</v>
      </c>
      <c r="B81" s="64" t="s">
        <v>98</v>
      </c>
      <c r="C81" s="38"/>
      <c r="D81" s="79"/>
    </row>
    <row r="82" spans="1:4" x14ac:dyDescent="0.35">
      <c r="A82" s="37">
        <v>81</v>
      </c>
      <c r="B82" s="64" t="s">
        <v>99</v>
      </c>
      <c r="C82" s="38"/>
      <c r="D82" s="79"/>
    </row>
    <row r="83" spans="1:4" x14ac:dyDescent="0.35">
      <c r="A83" s="37">
        <v>82</v>
      </c>
      <c r="B83" s="64" t="s">
        <v>100</v>
      </c>
      <c r="C83" s="38"/>
      <c r="D83" s="79"/>
    </row>
    <row r="84" spans="1:4" x14ac:dyDescent="0.35">
      <c r="A84" s="37">
        <v>83</v>
      </c>
      <c r="B84" s="64" t="s">
        <v>101</v>
      </c>
      <c r="C84" s="38"/>
      <c r="D84" s="79"/>
    </row>
    <row r="85" spans="1:4" x14ac:dyDescent="0.35">
      <c r="A85" s="37">
        <v>84</v>
      </c>
      <c r="B85" s="64" t="s">
        <v>102</v>
      </c>
      <c r="C85" s="38"/>
      <c r="D85" s="79"/>
    </row>
    <row r="86" spans="1:4" x14ac:dyDescent="0.35">
      <c r="A86" s="37">
        <v>85</v>
      </c>
      <c r="B86" s="64" t="s">
        <v>103</v>
      </c>
      <c r="C86" s="38"/>
      <c r="D86" s="79"/>
    </row>
    <row r="87" spans="1:4" x14ac:dyDescent="0.35">
      <c r="A87" s="37">
        <v>86</v>
      </c>
      <c r="B87" s="64" t="s">
        <v>104</v>
      </c>
      <c r="C87" s="38"/>
      <c r="D87" s="79"/>
    </row>
    <row r="88" spans="1:4" x14ac:dyDescent="0.35">
      <c r="A88" s="37">
        <v>87</v>
      </c>
      <c r="B88" s="64" t="s">
        <v>105</v>
      </c>
      <c r="C88" s="38"/>
      <c r="D88" s="79"/>
    </row>
    <row r="89" spans="1:4" x14ac:dyDescent="0.35">
      <c r="A89" s="37">
        <v>88</v>
      </c>
      <c r="B89" s="64" t="s">
        <v>106</v>
      </c>
      <c r="C89" s="38"/>
      <c r="D89" s="79"/>
    </row>
    <row r="90" spans="1:4" x14ac:dyDescent="0.35">
      <c r="A90" s="37">
        <v>89</v>
      </c>
      <c r="B90" s="64" t="s">
        <v>107</v>
      </c>
      <c r="C90" s="38"/>
      <c r="D90" s="79"/>
    </row>
    <row r="91" spans="1:4" x14ac:dyDescent="0.35">
      <c r="A91" s="37">
        <v>90</v>
      </c>
      <c r="B91" s="64" t="s">
        <v>108</v>
      </c>
      <c r="C91" s="38"/>
      <c r="D91" s="79"/>
    </row>
    <row r="92" spans="1:4" x14ac:dyDescent="0.35">
      <c r="A92" s="37">
        <v>91</v>
      </c>
      <c r="B92" s="64" t="s">
        <v>109</v>
      </c>
      <c r="C92" s="38"/>
      <c r="D92" s="79"/>
    </row>
    <row r="93" spans="1:4" x14ac:dyDescent="0.35">
      <c r="A93" s="37">
        <v>92</v>
      </c>
      <c r="B93" s="64" t="s">
        <v>110</v>
      </c>
      <c r="C93" s="38"/>
      <c r="D93" s="79"/>
    </row>
    <row r="94" spans="1:4" x14ac:dyDescent="0.35">
      <c r="A94" s="37">
        <v>93</v>
      </c>
      <c r="B94" s="64" t="s">
        <v>111</v>
      </c>
      <c r="C94" s="38"/>
      <c r="D94" s="79"/>
    </row>
    <row r="95" spans="1:4" x14ac:dyDescent="0.35">
      <c r="A95" s="37">
        <v>94</v>
      </c>
      <c r="B95" s="64" t="s">
        <v>112</v>
      </c>
      <c r="C95" s="38"/>
      <c r="D95" s="79"/>
    </row>
    <row r="96" spans="1:4" x14ac:dyDescent="0.35">
      <c r="A96" s="37">
        <v>95</v>
      </c>
      <c r="B96" s="64" t="s">
        <v>113</v>
      </c>
      <c r="C96" s="38"/>
      <c r="D96" s="79"/>
    </row>
    <row r="97" spans="1:4" x14ac:dyDescent="0.35">
      <c r="A97" s="37">
        <v>96</v>
      </c>
      <c r="B97" s="64" t="s">
        <v>114</v>
      </c>
      <c r="C97" s="38"/>
      <c r="D97" s="79"/>
    </row>
    <row r="98" spans="1:4" x14ac:dyDescent="0.35">
      <c r="A98" s="37">
        <v>97</v>
      </c>
      <c r="B98" s="64" t="s">
        <v>115</v>
      </c>
      <c r="C98" s="38"/>
      <c r="D98" s="79"/>
    </row>
    <row r="99" spans="1:4" x14ac:dyDescent="0.35">
      <c r="A99" s="37">
        <v>98</v>
      </c>
      <c r="B99" s="64" t="s">
        <v>116</v>
      </c>
      <c r="C99" s="38"/>
      <c r="D99" s="79"/>
    </row>
    <row r="100" spans="1:4" x14ac:dyDescent="0.35">
      <c r="A100" s="37">
        <v>99</v>
      </c>
      <c r="B100" s="64" t="s">
        <v>117</v>
      </c>
      <c r="C100" s="38"/>
      <c r="D100" s="79"/>
    </row>
    <row r="101" spans="1:4" ht="15" thickBot="1" x14ac:dyDescent="0.4">
      <c r="A101" s="39">
        <v>100</v>
      </c>
      <c r="B101" s="64" t="s">
        <v>118</v>
      </c>
      <c r="C101" s="40"/>
      <c r="D101" s="80"/>
    </row>
    <row r="102" spans="1:4" x14ac:dyDescent="0.35">
      <c r="A102" s="29">
        <v>101</v>
      </c>
      <c r="B102" s="65" t="s">
        <v>119</v>
      </c>
      <c r="C102" s="30"/>
      <c r="D102" s="81" t="str">
        <f>Resultados!A6</f>
        <v>Resiliência</v>
      </c>
    </row>
    <row r="103" spans="1:4" x14ac:dyDescent="0.35">
      <c r="A103" s="31">
        <v>102</v>
      </c>
      <c r="B103" s="65" t="s">
        <v>120</v>
      </c>
      <c r="C103" s="32"/>
      <c r="D103" s="82"/>
    </row>
    <row r="104" spans="1:4" x14ac:dyDescent="0.35">
      <c r="A104" s="31">
        <v>103</v>
      </c>
      <c r="B104" s="65" t="s">
        <v>121</v>
      </c>
      <c r="C104" s="32"/>
      <c r="D104" s="82"/>
    </row>
    <row r="105" spans="1:4" x14ac:dyDescent="0.35">
      <c r="A105" s="31">
        <v>104</v>
      </c>
      <c r="B105" s="65" t="s">
        <v>122</v>
      </c>
      <c r="C105" s="32"/>
      <c r="D105" s="82"/>
    </row>
    <row r="106" spans="1:4" x14ac:dyDescent="0.35">
      <c r="A106" s="31">
        <v>105</v>
      </c>
      <c r="B106" s="65" t="s">
        <v>123</v>
      </c>
      <c r="C106" s="32"/>
      <c r="D106" s="82"/>
    </row>
    <row r="107" spans="1:4" x14ac:dyDescent="0.35">
      <c r="A107" s="31">
        <v>106</v>
      </c>
      <c r="B107" s="65" t="s">
        <v>124</v>
      </c>
      <c r="C107" s="32"/>
      <c r="D107" s="82"/>
    </row>
    <row r="108" spans="1:4" x14ac:dyDescent="0.35">
      <c r="A108" s="31">
        <v>107</v>
      </c>
      <c r="B108" s="65" t="s">
        <v>125</v>
      </c>
      <c r="C108" s="32"/>
      <c r="D108" s="82"/>
    </row>
    <row r="109" spans="1:4" x14ac:dyDescent="0.35">
      <c r="A109" s="31">
        <v>108</v>
      </c>
      <c r="B109" s="65" t="s">
        <v>126</v>
      </c>
      <c r="C109" s="32"/>
      <c r="D109" s="82"/>
    </row>
    <row r="110" spans="1:4" x14ac:dyDescent="0.35">
      <c r="A110" s="31">
        <v>109</v>
      </c>
      <c r="B110" s="65" t="s">
        <v>127</v>
      </c>
      <c r="C110" s="32"/>
      <c r="D110" s="82"/>
    </row>
    <row r="111" spans="1:4" x14ac:dyDescent="0.35">
      <c r="A111" s="31">
        <v>110</v>
      </c>
      <c r="B111" s="65" t="s">
        <v>128</v>
      </c>
      <c r="C111" s="32"/>
      <c r="D111" s="82"/>
    </row>
    <row r="112" spans="1:4" x14ac:dyDescent="0.35">
      <c r="A112" s="31">
        <v>111</v>
      </c>
      <c r="B112" s="65" t="s">
        <v>129</v>
      </c>
      <c r="C112" s="32"/>
      <c r="D112" s="82"/>
    </row>
    <row r="113" spans="1:4" x14ac:dyDescent="0.35">
      <c r="A113" s="31">
        <v>112</v>
      </c>
      <c r="B113" s="65" t="s">
        <v>130</v>
      </c>
      <c r="C113" s="32"/>
      <c r="D113" s="82"/>
    </row>
    <row r="114" spans="1:4" x14ac:dyDescent="0.35">
      <c r="A114" s="31">
        <v>113</v>
      </c>
      <c r="B114" s="65" t="s">
        <v>131</v>
      </c>
      <c r="C114" s="32"/>
      <c r="D114" s="82"/>
    </row>
    <row r="115" spans="1:4" x14ac:dyDescent="0.35">
      <c r="A115" s="31">
        <v>114</v>
      </c>
      <c r="B115" s="65" t="s">
        <v>132</v>
      </c>
      <c r="C115" s="32"/>
      <c r="D115" s="82"/>
    </row>
    <row r="116" spans="1:4" x14ac:dyDescent="0.35">
      <c r="A116" s="31">
        <v>115</v>
      </c>
      <c r="B116" s="65" t="s">
        <v>133</v>
      </c>
      <c r="C116" s="32"/>
      <c r="D116" s="82"/>
    </row>
    <row r="117" spans="1:4" x14ac:dyDescent="0.35">
      <c r="A117" s="31">
        <v>116</v>
      </c>
      <c r="B117" s="65" t="s">
        <v>134</v>
      </c>
      <c r="C117" s="32"/>
      <c r="D117" s="82"/>
    </row>
    <row r="118" spans="1:4" x14ac:dyDescent="0.35">
      <c r="A118" s="31">
        <v>117</v>
      </c>
      <c r="B118" s="65" t="s">
        <v>135</v>
      </c>
      <c r="C118" s="32"/>
      <c r="D118" s="82"/>
    </row>
    <row r="119" spans="1:4" x14ac:dyDescent="0.35">
      <c r="A119" s="31">
        <v>118</v>
      </c>
      <c r="B119" s="65" t="s">
        <v>136</v>
      </c>
      <c r="C119" s="32"/>
      <c r="D119" s="82"/>
    </row>
    <row r="120" spans="1:4" x14ac:dyDescent="0.35">
      <c r="A120" s="31">
        <v>119</v>
      </c>
      <c r="B120" s="65" t="s">
        <v>137</v>
      </c>
      <c r="C120" s="32"/>
      <c r="D120" s="82"/>
    </row>
    <row r="121" spans="1:4" x14ac:dyDescent="0.35">
      <c r="A121" s="31">
        <v>120</v>
      </c>
      <c r="B121" s="65" t="s">
        <v>138</v>
      </c>
      <c r="C121" s="32"/>
      <c r="D121" s="82"/>
    </row>
    <row r="122" spans="1:4" x14ac:dyDescent="0.35">
      <c r="A122" s="31">
        <v>121</v>
      </c>
      <c r="B122" s="65" t="s">
        <v>139</v>
      </c>
      <c r="C122" s="32"/>
      <c r="D122" s="82"/>
    </row>
    <row r="123" spans="1:4" x14ac:dyDescent="0.35">
      <c r="A123" s="31">
        <v>122</v>
      </c>
      <c r="B123" s="65" t="s">
        <v>140</v>
      </c>
      <c r="C123" s="32"/>
      <c r="D123" s="82"/>
    </row>
    <row r="124" spans="1:4" x14ac:dyDescent="0.35">
      <c r="A124" s="31">
        <v>123</v>
      </c>
      <c r="B124" s="65" t="s">
        <v>141</v>
      </c>
      <c r="C124" s="32"/>
      <c r="D124" s="82"/>
    </row>
    <row r="125" spans="1:4" x14ac:dyDescent="0.35">
      <c r="A125" s="31">
        <v>124</v>
      </c>
      <c r="B125" s="65" t="s">
        <v>142</v>
      </c>
      <c r="C125" s="32"/>
      <c r="D125" s="82"/>
    </row>
    <row r="126" spans="1:4" ht="15" thickBot="1" x14ac:dyDescent="0.4">
      <c r="A126" s="33">
        <v>125</v>
      </c>
      <c r="B126" s="65" t="s">
        <v>143</v>
      </c>
      <c r="C126" s="34"/>
      <c r="D126" s="83"/>
    </row>
  </sheetData>
  <mergeCells count="5">
    <mergeCell ref="D2:D26"/>
    <mergeCell ref="D27:D51"/>
    <mergeCell ref="D52:D76"/>
    <mergeCell ref="D77:D101"/>
    <mergeCell ref="D102:D126"/>
  </mergeCells>
  <dataValidations count="1">
    <dataValidation type="whole" allowBlank="1" showInputMessage="1" showErrorMessage="1" promptTitle="Resposta" prompt="Digite um número inteiro de 1 a 7." sqref="C2:C126" xr:uid="{00000000-0002-0000-0100-000000000000}">
      <formula1>1</formula1>
      <formula2>7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6"/>
  <sheetViews>
    <sheetView workbookViewId="0">
      <pane ySplit="1" topLeftCell="A2" activePane="bottomLeft" state="frozen"/>
      <selection pane="bottomLeft" activeCell="D7" sqref="D7"/>
    </sheetView>
  </sheetViews>
  <sheetFormatPr defaultRowHeight="14.5" x14ac:dyDescent="0.35"/>
  <cols>
    <col min="1" max="1" width="6.7265625" customWidth="1"/>
    <col min="2" max="2" width="15.54296875" bestFit="1" customWidth="1"/>
    <col min="3" max="3" width="24.7265625" hidden="1" customWidth="1"/>
    <col min="4" max="4" width="14.7265625" style="5" customWidth="1"/>
    <col min="7" max="7" width="29.54296875" bestFit="1" customWidth="1"/>
  </cols>
  <sheetData>
    <row r="1" spans="1:7" x14ac:dyDescent="0.35">
      <c r="A1" s="22" t="s">
        <v>0</v>
      </c>
      <c r="B1" s="22" t="s">
        <v>3</v>
      </c>
      <c r="C1" s="22" t="s">
        <v>4</v>
      </c>
      <c r="D1" s="21" t="s">
        <v>5</v>
      </c>
      <c r="E1" s="12"/>
      <c r="F1" s="12"/>
      <c r="G1" s="12" t="s">
        <v>6</v>
      </c>
    </row>
    <row r="2" spans="1:7" x14ac:dyDescent="0.35">
      <c r="A2" s="1">
        <v>1</v>
      </c>
      <c r="B2" t="s">
        <v>144</v>
      </c>
      <c r="C2" s="1" t="b">
        <v>0</v>
      </c>
      <c r="D2" s="4">
        <f>IF(C2, 8 - Respostas!C2, Respostas!C2)</f>
        <v>0</v>
      </c>
      <c r="G2" s="24" t="s">
        <v>144</v>
      </c>
    </row>
    <row r="3" spans="1:7" x14ac:dyDescent="0.35">
      <c r="A3" s="1">
        <v>2</v>
      </c>
      <c r="B3" t="s">
        <v>144</v>
      </c>
      <c r="C3" s="1" t="b">
        <v>0</v>
      </c>
      <c r="D3" s="4">
        <f>IF(C3, 8 - Respostas!C3, Respostas!C3)</f>
        <v>0</v>
      </c>
      <c r="G3" s="25" t="s">
        <v>145</v>
      </c>
    </row>
    <row r="4" spans="1:7" x14ac:dyDescent="0.35">
      <c r="A4" s="1">
        <v>3</v>
      </c>
      <c r="B4" t="s">
        <v>144</v>
      </c>
      <c r="C4" s="1" t="b">
        <v>0</v>
      </c>
      <c r="D4" s="4">
        <f>IF(C4, 8 - Respostas!C4, Respostas!C4)</f>
        <v>0</v>
      </c>
      <c r="G4" s="26" t="s">
        <v>146</v>
      </c>
    </row>
    <row r="5" spans="1:7" x14ac:dyDescent="0.35">
      <c r="A5" s="1">
        <v>4</v>
      </c>
      <c r="B5" t="s">
        <v>144</v>
      </c>
      <c r="C5" s="1" t="b">
        <v>0</v>
      </c>
      <c r="D5" s="4">
        <f>IF(C5, 8 - Respostas!C5, Respostas!C5)</f>
        <v>0</v>
      </c>
      <c r="G5" s="27" t="s">
        <v>147</v>
      </c>
    </row>
    <row r="6" spans="1:7" x14ac:dyDescent="0.35">
      <c r="A6" s="1">
        <v>5</v>
      </c>
      <c r="B6" t="s">
        <v>144</v>
      </c>
      <c r="C6" s="1" t="b">
        <v>0</v>
      </c>
      <c r="D6" s="4">
        <f>IF(C6, 8 - Respostas!C6, Respostas!C6)</f>
        <v>0</v>
      </c>
      <c r="G6" s="28" t="s">
        <v>148</v>
      </c>
    </row>
    <row r="7" spans="1:7" x14ac:dyDescent="0.35">
      <c r="A7" s="1">
        <v>6</v>
      </c>
      <c r="B7" t="s">
        <v>144</v>
      </c>
      <c r="C7" s="1" t="b">
        <v>0</v>
      </c>
      <c r="D7" s="4">
        <f>IF(C7, 8 - Respostas!C7, Respostas!C7)</f>
        <v>0</v>
      </c>
    </row>
    <row r="8" spans="1:7" x14ac:dyDescent="0.35">
      <c r="A8" s="1">
        <v>7</v>
      </c>
      <c r="B8" t="s">
        <v>144</v>
      </c>
      <c r="C8" s="1" t="b">
        <v>0</v>
      </c>
      <c r="D8" s="4">
        <f>IF(C8, 8 - Respostas!C8, Respostas!C8)</f>
        <v>0</v>
      </c>
    </row>
    <row r="9" spans="1:7" x14ac:dyDescent="0.35">
      <c r="A9" s="1">
        <v>8</v>
      </c>
      <c r="B9" t="s">
        <v>144</v>
      </c>
      <c r="C9" s="1" t="b">
        <v>0</v>
      </c>
      <c r="D9" s="4">
        <f>IF(C9, 8 - Respostas!C9, Respostas!C9)</f>
        <v>0</v>
      </c>
    </row>
    <row r="10" spans="1:7" x14ac:dyDescent="0.35">
      <c r="A10" s="1">
        <v>9</v>
      </c>
      <c r="B10" t="s">
        <v>144</v>
      </c>
      <c r="C10" s="1" t="b">
        <v>0</v>
      </c>
      <c r="D10" s="4">
        <f>IF(C10, 8 - Respostas!C10, Respostas!C10)</f>
        <v>0</v>
      </c>
    </row>
    <row r="11" spans="1:7" x14ac:dyDescent="0.35">
      <c r="A11" s="1">
        <v>10</v>
      </c>
      <c r="B11" t="s">
        <v>144</v>
      </c>
      <c r="C11" s="1" t="b">
        <v>0</v>
      </c>
      <c r="D11" s="4">
        <f>IF(C11, 8 - Respostas!C11, Respostas!C11)</f>
        <v>0</v>
      </c>
    </row>
    <row r="12" spans="1:7" x14ac:dyDescent="0.35">
      <c r="A12" s="1">
        <v>11</v>
      </c>
      <c r="B12" t="s">
        <v>144</v>
      </c>
      <c r="C12" s="1" t="b">
        <v>0</v>
      </c>
      <c r="D12" s="4">
        <f>IF(C12, 8 - Respostas!C12, Respostas!C12)</f>
        <v>0</v>
      </c>
    </row>
    <row r="13" spans="1:7" x14ac:dyDescent="0.35">
      <c r="A13" s="1">
        <v>12</v>
      </c>
      <c r="B13" t="s">
        <v>144</v>
      </c>
      <c r="C13" s="1" t="b">
        <v>0</v>
      </c>
      <c r="D13" s="4">
        <f>IF(C13, 8 - Respostas!C13, Respostas!C13)</f>
        <v>0</v>
      </c>
    </row>
    <row r="14" spans="1:7" x14ac:dyDescent="0.35">
      <c r="A14" s="1">
        <v>13</v>
      </c>
      <c r="B14" t="s">
        <v>144</v>
      </c>
      <c r="C14" s="1" t="b">
        <v>0</v>
      </c>
      <c r="D14" s="4">
        <f>IF(C14, 8 - Respostas!C14, Respostas!C14)</f>
        <v>0</v>
      </c>
    </row>
    <row r="15" spans="1:7" x14ac:dyDescent="0.35">
      <c r="A15" s="1">
        <v>14</v>
      </c>
      <c r="B15" t="s">
        <v>144</v>
      </c>
      <c r="C15" s="1" t="b">
        <v>0</v>
      </c>
      <c r="D15" s="4">
        <f>IF(C15, 8 - Respostas!C15, Respostas!C15)</f>
        <v>0</v>
      </c>
    </row>
    <row r="16" spans="1:7" x14ac:dyDescent="0.35">
      <c r="A16" s="1">
        <v>15</v>
      </c>
      <c r="B16" t="s">
        <v>144</v>
      </c>
      <c r="C16" s="1" t="b">
        <v>0</v>
      </c>
      <c r="D16" s="4">
        <f>IF(C16, 8 - Respostas!C16, Respostas!C16)</f>
        <v>0</v>
      </c>
    </row>
    <row r="17" spans="1:4" x14ac:dyDescent="0.35">
      <c r="A17" s="1">
        <v>16</v>
      </c>
      <c r="B17" t="s">
        <v>144</v>
      </c>
      <c r="C17" s="1" t="b">
        <v>0</v>
      </c>
      <c r="D17" s="4">
        <f>IF(C17, 8 - Respostas!C17, Respostas!C17)</f>
        <v>0</v>
      </c>
    </row>
    <row r="18" spans="1:4" x14ac:dyDescent="0.35">
      <c r="A18" s="1">
        <v>17</v>
      </c>
      <c r="B18" t="s">
        <v>144</v>
      </c>
      <c r="C18" s="1" t="b">
        <v>0</v>
      </c>
      <c r="D18" s="4">
        <f>IF(C18, 8 - Respostas!C18, Respostas!C18)</f>
        <v>0</v>
      </c>
    </row>
    <row r="19" spans="1:4" x14ac:dyDescent="0.35">
      <c r="A19" s="1">
        <v>18</v>
      </c>
      <c r="B19" t="s">
        <v>144</v>
      </c>
      <c r="C19" s="1" t="b">
        <v>0</v>
      </c>
      <c r="D19" s="4">
        <f>IF(C19, 8 - Respostas!C19, Respostas!C19)</f>
        <v>0</v>
      </c>
    </row>
    <row r="20" spans="1:4" x14ac:dyDescent="0.35">
      <c r="A20" s="1">
        <v>19</v>
      </c>
      <c r="B20" t="s">
        <v>144</v>
      </c>
      <c r="C20" s="1" t="b">
        <v>0</v>
      </c>
      <c r="D20" s="4">
        <f>IF(C20, 8 - Respostas!C20, Respostas!C20)</f>
        <v>0</v>
      </c>
    </row>
    <row r="21" spans="1:4" x14ac:dyDescent="0.35">
      <c r="A21" s="1">
        <v>20</v>
      </c>
      <c r="B21" t="s">
        <v>144</v>
      </c>
      <c r="C21" s="1" t="b">
        <v>0</v>
      </c>
      <c r="D21" s="4">
        <f>IF(C21, 8 - Respostas!C21, Respostas!C21)</f>
        <v>0</v>
      </c>
    </row>
    <row r="22" spans="1:4" x14ac:dyDescent="0.35">
      <c r="A22" s="1">
        <v>21</v>
      </c>
      <c r="B22" t="s">
        <v>144</v>
      </c>
      <c r="C22" s="1" t="b">
        <v>0</v>
      </c>
      <c r="D22" s="4">
        <f>IF(C22, 8 - Respostas!C22, Respostas!C22)</f>
        <v>0</v>
      </c>
    </row>
    <row r="23" spans="1:4" x14ac:dyDescent="0.35">
      <c r="A23" s="1">
        <v>22</v>
      </c>
      <c r="B23" t="s">
        <v>144</v>
      </c>
      <c r="C23" s="1" t="b">
        <v>0</v>
      </c>
      <c r="D23" s="4">
        <f>IF(C23, 8 - Respostas!C23, Respostas!C23)</f>
        <v>0</v>
      </c>
    </row>
    <row r="24" spans="1:4" x14ac:dyDescent="0.35">
      <c r="A24" s="1">
        <v>23</v>
      </c>
      <c r="B24" t="s">
        <v>144</v>
      </c>
      <c r="C24" s="1" t="b">
        <v>0</v>
      </c>
      <c r="D24" s="4">
        <f>IF(C24, 8 - Respostas!C24, Respostas!C24)</f>
        <v>0</v>
      </c>
    </row>
    <row r="25" spans="1:4" x14ac:dyDescent="0.35">
      <c r="A25" s="1">
        <v>24</v>
      </c>
      <c r="B25" t="s">
        <v>144</v>
      </c>
      <c r="C25" s="1" t="b">
        <v>0</v>
      </c>
      <c r="D25" s="4">
        <f>IF(C25, 8 - Respostas!C25, Respostas!C25)</f>
        <v>0</v>
      </c>
    </row>
    <row r="26" spans="1:4" x14ac:dyDescent="0.35">
      <c r="A26" s="1">
        <v>25</v>
      </c>
      <c r="B26" t="s">
        <v>144</v>
      </c>
      <c r="C26" s="1" t="b">
        <v>0</v>
      </c>
      <c r="D26" s="4">
        <f>IF(C26, 8 - Respostas!C26, Respostas!C26)</f>
        <v>0</v>
      </c>
    </row>
    <row r="27" spans="1:4" x14ac:dyDescent="0.35">
      <c r="A27" s="1">
        <v>26</v>
      </c>
      <c r="B27" t="s">
        <v>145</v>
      </c>
      <c r="C27" s="1" t="b">
        <v>0</v>
      </c>
      <c r="D27" s="4">
        <f>IF(C27, 8 - Respostas!C27, Respostas!C27)</f>
        <v>0</v>
      </c>
    </row>
    <row r="28" spans="1:4" x14ac:dyDescent="0.35">
      <c r="A28" s="1">
        <v>27</v>
      </c>
      <c r="B28" t="s">
        <v>145</v>
      </c>
      <c r="C28" s="1" t="b">
        <v>0</v>
      </c>
      <c r="D28" s="4">
        <f>IF(C28, 8 - Respostas!C28, Respostas!C28)</f>
        <v>0</v>
      </c>
    </row>
    <row r="29" spans="1:4" x14ac:dyDescent="0.35">
      <c r="A29" s="1">
        <v>28</v>
      </c>
      <c r="B29" t="s">
        <v>145</v>
      </c>
      <c r="C29" s="1" t="b">
        <v>0</v>
      </c>
      <c r="D29" s="4">
        <f>IF(C29, 8 - Respostas!C29, Respostas!C29)</f>
        <v>0</v>
      </c>
    </row>
    <row r="30" spans="1:4" x14ac:dyDescent="0.35">
      <c r="A30" s="1">
        <v>29</v>
      </c>
      <c r="B30" t="s">
        <v>145</v>
      </c>
      <c r="C30" s="1" t="b">
        <v>0</v>
      </c>
      <c r="D30" s="4">
        <f>IF(C30, 8 - Respostas!C30, Respostas!C30)</f>
        <v>0</v>
      </c>
    </row>
    <row r="31" spans="1:4" x14ac:dyDescent="0.35">
      <c r="A31" s="1">
        <v>30</v>
      </c>
      <c r="B31" t="s">
        <v>145</v>
      </c>
      <c r="C31" s="1" t="b">
        <v>0</v>
      </c>
      <c r="D31" s="4">
        <f>IF(C31, 8 - Respostas!C31, Respostas!C31)</f>
        <v>0</v>
      </c>
    </row>
    <row r="32" spans="1:4" x14ac:dyDescent="0.35">
      <c r="A32" s="1">
        <v>31</v>
      </c>
      <c r="B32" t="s">
        <v>145</v>
      </c>
      <c r="C32" s="1" t="b">
        <v>0</v>
      </c>
      <c r="D32" s="4">
        <f>IF(C32, 8 - Respostas!C32, Respostas!C32)</f>
        <v>0</v>
      </c>
    </row>
    <row r="33" spans="1:4" x14ac:dyDescent="0.35">
      <c r="A33" s="1">
        <v>32</v>
      </c>
      <c r="B33" t="s">
        <v>145</v>
      </c>
      <c r="C33" s="1" t="b">
        <v>0</v>
      </c>
      <c r="D33" s="4">
        <f>IF(C33, 8 - Respostas!C33, Respostas!C33)</f>
        <v>0</v>
      </c>
    </row>
    <row r="34" spans="1:4" x14ac:dyDescent="0.35">
      <c r="A34" s="1">
        <v>33</v>
      </c>
      <c r="B34" t="s">
        <v>145</v>
      </c>
      <c r="C34" s="1" t="b">
        <v>0</v>
      </c>
      <c r="D34" s="4">
        <f>IF(C34, 8 - Respostas!C34, Respostas!C34)</f>
        <v>0</v>
      </c>
    </row>
    <row r="35" spans="1:4" x14ac:dyDescent="0.35">
      <c r="A35" s="1">
        <v>34</v>
      </c>
      <c r="B35" t="s">
        <v>145</v>
      </c>
      <c r="C35" s="1" t="b">
        <v>0</v>
      </c>
      <c r="D35" s="4">
        <f>IF(C35, 8 - Respostas!C35, Respostas!C35)</f>
        <v>0</v>
      </c>
    </row>
    <row r="36" spans="1:4" x14ac:dyDescent="0.35">
      <c r="A36" s="1">
        <v>35</v>
      </c>
      <c r="B36" t="s">
        <v>145</v>
      </c>
      <c r="C36" s="1" t="b">
        <v>0</v>
      </c>
      <c r="D36" s="4">
        <f>IF(C36, 8 - Respostas!C36, Respostas!C36)</f>
        <v>0</v>
      </c>
    </row>
    <row r="37" spans="1:4" x14ac:dyDescent="0.35">
      <c r="A37" s="1">
        <v>36</v>
      </c>
      <c r="B37" t="s">
        <v>145</v>
      </c>
      <c r="C37" s="1" t="b">
        <v>0</v>
      </c>
      <c r="D37" s="4">
        <f>IF(C37, 8 - Respostas!C37, Respostas!C37)</f>
        <v>0</v>
      </c>
    </row>
    <row r="38" spans="1:4" x14ac:dyDescent="0.35">
      <c r="A38" s="1">
        <v>37</v>
      </c>
      <c r="B38" t="s">
        <v>145</v>
      </c>
      <c r="C38" s="1" t="b">
        <v>0</v>
      </c>
      <c r="D38" s="4">
        <f>IF(C38, 8 - Respostas!C38, Respostas!C38)</f>
        <v>0</v>
      </c>
    </row>
    <row r="39" spans="1:4" x14ac:dyDescent="0.35">
      <c r="A39" s="1">
        <v>38</v>
      </c>
      <c r="B39" t="s">
        <v>145</v>
      </c>
      <c r="C39" s="1" t="b">
        <v>0</v>
      </c>
      <c r="D39" s="4">
        <f>IF(C39, 8 - Respostas!C39, Respostas!C39)</f>
        <v>0</v>
      </c>
    </row>
    <row r="40" spans="1:4" x14ac:dyDescent="0.35">
      <c r="A40" s="1">
        <v>39</v>
      </c>
      <c r="B40" t="s">
        <v>145</v>
      </c>
      <c r="C40" s="1" t="b">
        <v>0</v>
      </c>
      <c r="D40" s="4">
        <f>IF(C40, 8 - Respostas!C40, Respostas!C40)</f>
        <v>0</v>
      </c>
    </row>
    <row r="41" spans="1:4" x14ac:dyDescent="0.35">
      <c r="A41" s="1">
        <v>40</v>
      </c>
      <c r="B41" t="s">
        <v>145</v>
      </c>
      <c r="C41" s="1" t="b">
        <v>0</v>
      </c>
      <c r="D41" s="4">
        <f>IF(C41, 8 - Respostas!C41, Respostas!C41)</f>
        <v>0</v>
      </c>
    </row>
    <row r="42" spans="1:4" x14ac:dyDescent="0.35">
      <c r="A42" s="1">
        <v>41</v>
      </c>
      <c r="B42" t="s">
        <v>145</v>
      </c>
      <c r="C42" s="1" t="b">
        <v>0</v>
      </c>
      <c r="D42" s="4">
        <f>IF(C42, 8 - Respostas!C42, Respostas!C42)</f>
        <v>0</v>
      </c>
    </row>
    <row r="43" spans="1:4" x14ac:dyDescent="0.35">
      <c r="A43" s="1">
        <v>42</v>
      </c>
      <c r="B43" t="s">
        <v>145</v>
      </c>
      <c r="C43" s="1" t="b">
        <v>0</v>
      </c>
      <c r="D43" s="4">
        <f>IF(C43, 8 - Respostas!C43, Respostas!C43)</f>
        <v>0</v>
      </c>
    </row>
    <row r="44" spans="1:4" x14ac:dyDescent="0.35">
      <c r="A44" s="1">
        <v>43</v>
      </c>
      <c r="B44" t="s">
        <v>145</v>
      </c>
      <c r="C44" s="1" t="b">
        <v>0</v>
      </c>
      <c r="D44" s="4">
        <f>IF(C44, 8 - Respostas!C44, Respostas!C44)</f>
        <v>0</v>
      </c>
    </row>
    <row r="45" spans="1:4" x14ac:dyDescent="0.35">
      <c r="A45" s="1">
        <v>44</v>
      </c>
      <c r="B45" t="s">
        <v>145</v>
      </c>
      <c r="C45" s="1" t="b">
        <v>0</v>
      </c>
      <c r="D45" s="4">
        <f>IF(C45, 8 - Respostas!C45, Respostas!C45)</f>
        <v>0</v>
      </c>
    </row>
    <row r="46" spans="1:4" x14ac:dyDescent="0.35">
      <c r="A46" s="1">
        <v>45</v>
      </c>
      <c r="B46" t="s">
        <v>145</v>
      </c>
      <c r="C46" s="1" t="b">
        <v>0</v>
      </c>
      <c r="D46" s="4">
        <f>IF(C46, 8 - Respostas!C46, Respostas!C46)</f>
        <v>0</v>
      </c>
    </row>
    <row r="47" spans="1:4" x14ac:dyDescent="0.35">
      <c r="A47" s="1">
        <v>46</v>
      </c>
      <c r="B47" t="s">
        <v>145</v>
      </c>
      <c r="C47" s="1" t="b">
        <v>0</v>
      </c>
      <c r="D47" s="4">
        <f>IF(C47, 8 - Respostas!C47, Respostas!C47)</f>
        <v>0</v>
      </c>
    </row>
    <row r="48" spans="1:4" x14ac:dyDescent="0.35">
      <c r="A48" s="1">
        <v>47</v>
      </c>
      <c r="B48" t="s">
        <v>145</v>
      </c>
      <c r="C48" s="1" t="b">
        <v>0</v>
      </c>
      <c r="D48" s="4">
        <f>IF(C48, 8 - Respostas!C48, Respostas!C48)</f>
        <v>0</v>
      </c>
    </row>
    <row r="49" spans="1:4" x14ac:dyDescent="0.35">
      <c r="A49" s="1">
        <v>48</v>
      </c>
      <c r="B49" t="s">
        <v>145</v>
      </c>
      <c r="C49" s="1" t="b">
        <v>0</v>
      </c>
      <c r="D49" s="4">
        <f>IF(C49, 8 - Respostas!C49, Respostas!C49)</f>
        <v>0</v>
      </c>
    </row>
    <row r="50" spans="1:4" x14ac:dyDescent="0.35">
      <c r="A50" s="1">
        <v>49</v>
      </c>
      <c r="B50" t="s">
        <v>145</v>
      </c>
      <c r="C50" s="1" t="b">
        <v>0</v>
      </c>
      <c r="D50" s="4">
        <f>IF(C50, 8 - Respostas!C50, Respostas!C50)</f>
        <v>0</v>
      </c>
    </row>
    <row r="51" spans="1:4" x14ac:dyDescent="0.35">
      <c r="A51" s="1">
        <v>50</v>
      </c>
      <c r="B51" t="s">
        <v>145</v>
      </c>
      <c r="C51" s="1" t="b">
        <v>0</v>
      </c>
      <c r="D51" s="4">
        <f>IF(C51, 8 - Respostas!C51, Respostas!C51)</f>
        <v>0</v>
      </c>
    </row>
    <row r="52" spans="1:4" x14ac:dyDescent="0.35">
      <c r="A52" s="1">
        <v>51</v>
      </c>
      <c r="B52" t="s">
        <v>146</v>
      </c>
      <c r="C52" s="1" t="b">
        <v>0</v>
      </c>
      <c r="D52" s="4">
        <f>IF(C52, 8 - Respostas!C52, Respostas!C52)</f>
        <v>0</v>
      </c>
    </row>
    <row r="53" spans="1:4" x14ac:dyDescent="0.35">
      <c r="A53" s="1">
        <v>52</v>
      </c>
      <c r="B53" t="s">
        <v>146</v>
      </c>
      <c r="C53" s="1" t="b">
        <v>0</v>
      </c>
      <c r="D53" s="4">
        <f>IF(C53, 8 - Respostas!C53, Respostas!C53)</f>
        <v>0</v>
      </c>
    </row>
    <row r="54" spans="1:4" x14ac:dyDescent="0.35">
      <c r="A54" s="1">
        <v>53</v>
      </c>
      <c r="B54" t="s">
        <v>146</v>
      </c>
      <c r="C54" s="1" t="b">
        <v>0</v>
      </c>
      <c r="D54" s="4">
        <f>IF(C54, 8 - Respostas!C54, Respostas!C54)</f>
        <v>0</v>
      </c>
    </row>
    <row r="55" spans="1:4" x14ac:dyDescent="0.35">
      <c r="A55" s="1">
        <v>54</v>
      </c>
      <c r="B55" t="s">
        <v>146</v>
      </c>
      <c r="C55" s="1" t="b">
        <v>0</v>
      </c>
      <c r="D55" s="4">
        <f>IF(C55, 8 - Respostas!C55, Respostas!C55)</f>
        <v>0</v>
      </c>
    </row>
    <row r="56" spans="1:4" x14ac:dyDescent="0.35">
      <c r="A56" s="1">
        <v>55</v>
      </c>
      <c r="B56" t="s">
        <v>146</v>
      </c>
      <c r="C56" s="1" t="b">
        <v>0</v>
      </c>
      <c r="D56" s="4">
        <f>IF(C56, 8 - Respostas!C56, Respostas!C56)</f>
        <v>0</v>
      </c>
    </row>
    <row r="57" spans="1:4" x14ac:dyDescent="0.35">
      <c r="A57" s="1">
        <v>56</v>
      </c>
      <c r="B57" t="s">
        <v>146</v>
      </c>
      <c r="C57" s="1" t="b">
        <v>0</v>
      </c>
      <c r="D57" s="4">
        <f>IF(C57, 8 - Respostas!C57, Respostas!C57)</f>
        <v>0</v>
      </c>
    </row>
    <row r="58" spans="1:4" x14ac:dyDescent="0.35">
      <c r="A58" s="1">
        <v>57</v>
      </c>
      <c r="B58" t="s">
        <v>146</v>
      </c>
      <c r="C58" s="1" t="b">
        <v>0</v>
      </c>
      <c r="D58" s="4">
        <f>IF(C58, 8 - Respostas!C58, Respostas!C58)</f>
        <v>0</v>
      </c>
    </row>
    <row r="59" spans="1:4" x14ac:dyDescent="0.35">
      <c r="A59" s="1">
        <v>58</v>
      </c>
      <c r="B59" t="s">
        <v>146</v>
      </c>
      <c r="C59" s="1" t="b">
        <v>0</v>
      </c>
      <c r="D59" s="4">
        <f>IF(C59, 8 - Respostas!C59, Respostas!C59)</f>
        <v>0</v>
      </c>
    </row>
    <row r="60" spans="1:4" x14ac:dyDescent="0.35">
      <c r="A60" s="1">
        <v>59</v>
      </c>
      <c r="B60" t="s">
        <v>146</v>
      </c>
      <c r="C60" s="1" t="b">
        <v>0</v>
      </c>
      <c r="D60" s="4">
        <f>IF(C60, 8 - Respostas!C60, Respostas!C60)</f>
        <v>0</v>
      </c>
    </row>
    <row r="61" spans="1:4" x14ac:dyDescent="0.35">
      <c r="A61" s="1">
        <v>60</v>
      </c>
      <c r="B61" t="s">
        <v>146</v>
      </c>
      <c r="C61" s="1" t="b">
        <v>0</v>
      </c>
      <c r="D61" s="4">
        <f>IF(C61, 8 - Respostas!C61, Respostas!C61)</f>
        <v>0</v>
      </c>
    </row>
    <row r="62" spans="1:4" x14ac:dyDescent="0.35">
      <c r="A62" s="1">
        <v>61</v>
      </c>
      <c r="B62" t="s">
        <v>146</v>
      </c>
      <c r="C62" s="1" t="b">
        <v>0</v>
      </c>
      <c r="D62" s="4">
        <f>IF(C62, 8 - Respostas!C62, Respostas!C62)</f>
        <v>0</v>
      </c>
    </row>
    <row r="63" spans="1:4" x14ac:dyDescent="0.35">
      <c r="A63" s="1">
        <v>62</v>
      </c>
      <c r="B63" t="s">
        <v>146</v>
      </c>
      <c r="C63" s="1" t="b">
        <v>0</v>
      </c>
      <c r="D63" s="4">
        <f>IF(C63, 8 - Respostas!C63, Respostas!C63)</f>
        <v>0</v>
      </c>
    </row>
    <row r="64" spans="1:4" x14ac:dyDescent="0.35">
      <c r="A64" s="1">
        <v>63</v>
      </c>
      <c r="B64" t="s">
        <v>146</v>
      </c>
      <c r="C64" s="1" t="b">
        <v>0</v>
      </c>
      <c r="D64" s="4">
        <f>IF(C64, 8 - Respostas!C64, Respostas!C64)</f>
        <v>0</v>
      </c>
    </row>
    <row r="65" spans="1:4" x14ac:dyDescent="0.35">
      <c r="A65" s="1">
        <v>64</v>
      </c>
      <c r="B65" t="s">
        <v>146</v>
      </c>
      <c r="C65" s="1" t="b">
        <v>0</v>
      </c>
      <c r="D65" s="4">
        <f>IF(C65, 8 - Respostas!C65, Respostas!C65)</f>
        <v>0</v>
      </c>
    </row>
    <row r="66" spans="1:4" x14ac:dyDescent="0.35">
      <c r="A66" s="1">
        <v>65</v>
      </c>
      <c r="B66" t="s">
        <v>146</v>
      </c>
      <c r="C66" s="1" t="b">
        <v>0</v>
      </c>
      <c r="D66" s="4">
        <f>IF(C66, 8 - Respostas!C66, Respostas!C66)</f>
        <v>0</v>
      </c>
    </row>
    <row r="67" spans="1:4" x14ac:dyDescent="0.35">
      <c r="A67" s="1">
        <v>66</v>
      </c>
      <c r="B67" t="s">
        <v>146</v>
      </c>
      <c r="C67" s="1" t="b">
        <v>0</v>
      </c>
      <c r="D67" s="4">
        <f>IF(C67, 8 - Respostas!C67, Respostas!C67)</f>
        <v>0</v>
      </c>
    </row>
    <row r="68" spans="1:4" x14ac:dyDescent="0.35">
      <c r="A68" s="1">
        <v>67</v>
      </c>
      <c r="B68" t="s">
        <v>146</v>
      </c>
      <c r="C68" s="1" t="b">
        <v>0</v>
      </c>
      <c r="D68" s="4">
        <f>IF(C68, 8 - Respostas!C68, Respostas!C68)</f>
        <v>0</v>
      </c>
    </row>
    <row r="69" spans="1:4" x14ac:dyDescent="0.35">
      <c r="A69" s="1">
        <v>68</v>
      </c>
      <c r="B69" t="s">
        <v>146</v>
      </c>
      <c r="C69" s="1" t="b">
        <v>0</v>
      </c>
      <c r="D69" s="4">
        <f>IF(C69, 8 - Respostas!C69, Respostas!C69)</f>
        <v>0</v>
      </c>
    </row>
    <row r="70" spans="1:4" x14ac:dyDescent="0.35">
      <c r="A70" s="1">
        <v>69</v>
      </c>
      <c r="B70" t="s">
        <v>146</v>
      </c>
      <c r="C70" s="1" t="b">
        <v>0</v>
      </c>
      <c r="D70" s="4">
        <f>IF(C70, 8 - Respostas!C70, Respostas!C70)</f>
        <v>0</v>
      </c>
    </row>
    <row r="71" spans="1:4" x14ac:dyDescent="0.35">
      <c r="A71" s="1">
        <v>70</v>
      </c>
      <c r="B71" t="s">
        <v>146</v>
      </c>
      <c r="C71" s="1" t="b">
        <v>0</v>
      </c>
      <c r="D71" s="4">
        <f>IF(C71, 8 - Respostas!C71, Respostas!C71)</f>
        <v>0</v>
      </c>
    </row>
    <row r="72" spans="1:4" x14ac:dyDescent="0.35">
      <c r="A72" s="1">
        <v>71</v>
      </c>
      <c r="B72" t="s">
        <v>146</v>
      </c>
      <c r="C72" s="1" t="b">
        <v>0</v>
      </c>
      <c r="D72" s="4">
        <f>IF(C72, 8 - Respostas!C72, Respostas!C72)</f>
        <v>0</v>
      </c>
    </row>
    <row r="73" spans="1:4" x14ac:dyDescent="0.35">
      <c r="A73" s="1">
        <v>72</v>
      </c>
      <c r="B73" t="s">
        <v>146</v>
      </c>
      <c r="C73" s="1" t="b">
        <v>0</v>
      </c>
      <c r="D73" s="4">
        <f>IF(C73, 8 - Respostas!C73, Respostas!C73)</f>
        <v>0</v>
      </c>
    </row>
    <row r="74" spans="1:4" x14ac:dyDescent="0.35">
      <c r="A74" s="1">
        <v>73</v>
      </c>
      <c r="B74" t="s">
        <v>146</v>
      </c>
      <c r="C74" s="1" t="b">
        <v>0</v>
      </c>
      <c r="D74" s="4">
        <f>IF(C74, 8 - Respostas!C74, Respostas!C74)</f>
        <v>0</v>
      </c>
    </row>
    <row r="75" spans="1:4" x14ac:dyDescent="0.35">
      <c r="A75" s="1">
        <v>74</v>
      </c>
      <c r="B75" t="s">
        <v>146</v>
      </c>
      <c r="C75" s="1" t="b">
        <v>0</v>
      </c>
      <c r="D75" s="4">
        <f>IF(C75, 8 - Respostas!C75, Respostas!C75)</f>
        <v>0</v>
      </c>
    </row>
    <row r="76" spans="1:4" x14ac:dyDescent="0.35">
      <c r="A76" s="1">
        <v>75</v>
      </c>
      <c r="B76" t="s">
        <v>146</v>
      </c>
      <c r="C76" s="1" t="b">
        <v>0</v>
      </c>
      <c r="D76" s="4">
        <f>IF(C76, 8 - Respostas!C76, Respostas!C76)</f>
        <v>0</v>
      </c>
    </row>
    <row r="77" spans="1:4" x14ac:dyDescent="0.35">
      <c r="A77" s="1">
        <v>76</v>
      </c>
      <c r="B77" t="s">
        <v>147</v>
      </c>
      <c r="C77" s="1" t="b">
        <v>0</v>
      </c>
      <c r="D77" s="4">
        <f>IF(C77, 8 - Respostas!C77, Respostas!C77)</f>
        <v>0</v>
      </c>
    </row>
    <row r="78" spans="1:4" x14ac:dyDescent="0.35">
      <c r="A78" s="1">
        <v>77</v>
      </c>
      <c r="B78" t="s">
        <v>147</v>
      </c>
      <c r="C78" s="1" t="b">
        <v>0</v>
      </c>
      <c r="D78" s="4">
        <f>IF(C78, 8 - Respostas!C78, Respostas!C78)</f>
        <v>0</v>
      </c>
    </row>
    <row r="79" spans="1:4" x14ac:dyDescent="0.35">
      <c r="A79" s="1">
        <v>78</v>
      </c>
      <c r="B79" t="s">
        <v>147</v>
      </c>
      <c r="C79" s="1" t="b">
        <v>0</v>
      </c>
      <c r="D79" s="4">
        <f>IF(C79, 8 - Respostas!C79, Respostas!C79)</f>
        <v>0</v>
      </c>
    </row>
    <row r="80" spans="1:4" x14ac:dyDescent="0.35">
      <c r="A80" s="1">
        <v>79</v>
      </c>
      <c r="B80" t="s">
        <v>147</v>
      </c>
      <c r="C80" s="1" t="b">
        <v>0</v>
      </c>
      <c r="D80" s="4">
        <f>IF(C80, 8 - Respostas!C80, Respostas!C80)</f>
        <v>0</v>
      </c>
    </row>
    <row r="81" spans="1:4" x14ac:dyDescent="0.35">
      <c r="A81" s="1">
        <v>80</v>
      </c>
      <c r="B81" t="s">
        <v>147</v>
      </c>
      <c r="C81" s="1" t="b">
        <v>0</v>
      </c>
      <c r="D81" s="4">
        <f>IF(C81, 8 - Respostas!C81, Respostas!C81)</f>
        <v>0</v>
      </c>
    </row>
    <row r="82" spans="1:4" x14ac:dyDescent="0.35">
      <c r="A82" s="1">
        <v>81</v>
      </c>
      <c r="B82" t="s">
        <v>147</v>
      </c>
      <c r="C82" s="1" t="b">
        <v>0</v>
      </c>
      <c r="D82" s="4">
        <f>IF(C82, 8 - Respostas!C82, Respostas!C82)</f>
        <v>0</v>
      </c>
    </row>
    <row r="83" spans="1:4" x14ac:dyDescent="0.35">
      <c r="A83" s="1">
        <v>82</v>
      </c>
      <c r="B83" t="s">
        <v>147</v>
      </c>
      <c r="C83" s="1" t="b">
        <v>0</v>
      </c>
      <c r="D83" s="4">
        <f>IF(C83, 8 - Respostas!C83, Respostas!C83)</f>
        <v>0</v>
      </c>
    </row>
    <row r="84" spans="1:4" x14ac:dyDescent="0.35">
      <c r="A84" s="1">
        <v>83</v>
      </c>
      <c r="B84" t="s">
        <v>147</v>
      </c>
      <c r="C84" s="1" t="b">
        <v>0</v>
      </c>
      <c r="D84" s="4">
        <f>IF(C84, 8 - Respostas!C84, Respostas!C84)</f>
        <v>0</v>
      </c>
    </row>
    <row r="85" spans="1:4" x14ac:dyDescent="0.35">
      <c r="A85" s="1">
        <v>84</v>
      </c>
      <c r="B85" t="s">
        <v>147</v>
      </c>
      <c r="C85" s="1" t="b">
        <v>0</v>
      </c>
      <c r="D85" s="4">
        <f>IF(C85, 8 - Respostas!C85, Respostas!C85)</f>
        <v>0</v>
      </c>
    </row>
    <row r="86" spans="1:4" x14ac:dyDescent="0.35">
      <c r="A86" s="1">
        <v>85</v>
      </c>
      <c r="B86" t="s">
        <v>147</v>
      </c>
      <c r="C86" s="1" t="b">
        <v>0</v>
      </c>
      <c r="D86" s="4">
        <f>IF(C86, 8 - Respostas!C86, Respostas!C86)</f>
        <v>0</v>
      </c>
    </row>
    <row r="87" spans="1:4" x14ac:dyDescent="0.35">
      <c r="A87" s="1">
        <v>86</v>
      </c>
      <c r="B87" t="s">
        <v>147</v>
      </c>
      <c r="C87" s="1" t="b">
        <v>0</v>
      </c>
      <c r="D87" s="4">
        <f>IF(C87, 8 - Respostas!C87, Respostas!C87)</f>
        <v>0</v>
      </c>
    </row>
    <row r="88" spans="1:4" x14ac:dyDescent="0.35">
      <c r="A88" s="1">
        <v>87</v>
      </c>
      <c r="B88" t="s">
        <v>147</v>
      </c>
      <c r="C88" s="1" t="b">
        <v>0</v>
      </c>
      <c r="D88" s="4">
        <f>IF(C88, 8 - Respostas!C88, Respostas!C88)</f>
        <v>0</v>
      </c>
    </row>
    <row r="89" spans="1:4" x14ac:dyDescent="0.35">
      <c r="A89" s="1">
        <v>88</v>
      </c>
      <c r="B89" t="s">
        <v>147</v>
      </c>
      <c r="C89" s="1" t="b">
        <v>0</v>
      </c>
      <c r="D89" s="4">
        <f>IF(C89, 8 - Respostas!C89, Respostas!C89)</f>
        <v>0</v>
      </c>
    </row>
    <row r="90" spans="1:4" x14ac:dyDescent="0.35">
      <c r="A90" s="1">
        <v>89</v>
      </c>
      <c r="B90" t="s">
        <v>147</v>
      </c>
      <c r="C90" s="1" t="b">
        <v>0</v>
      </c>
      <c r="D90" s="4">
        <f>IF(C90, 8 - Respostas!C90, Respostas!C90)</f>
        <v>0</v>
      </c>
    </row>
    <row r="91" spans="1:4" x14ac:dyDescent="0.35">
      <c r="A91" s="1">
        <v>90</v>
      </c>
      <c r="B91" t="s">
        <v>147</v>
      </c>
      <c r="C91" s="1" t="b">
        <v>0</v>
      </c>
      <c r="D91" s="4">
        <f>IF(C91, 8 - Respostas!C91, Respostas!C91)</f>
        <v>0</v>
      </c>
    </row>
    <row r="92" spans="1:4" x14ac:dyDescent="0.35">
      <c r="A92" s="1">
        <v>91</v>
      </c>
      <c r="B92" t="s">
        <v>147</v>
      </c>
      <c r="C92" s="1" t="b">
        <v>0</v>
      </c>
      <c r="D92" s="4">
        <f>IF(C92, 8 - Respostas!C92, Respostas!C92)</f>
        <v>0</v>
      </c>
    </row>
    <row r="93" spans="1:4" x14ac:dyDescent="0.35">
      <c r="A93" s="1">
        <v>92</v>
      </c>
      <c r="B93" t="s">
        <v>147</v>
      </c>
      <c r="C93" s="1" t="b">
        <v>0</v>
      </c>
      <c r="D93" s="4">
        <f>IF(C93, 8 - Respostas!C93, Respostas!C93)</f>
        <v>0</v>
      </c>
    </row>
    <row r="94" spans="1:4" x14ac:dyDescent="0.35">
      <c r="A94" s="1">
        <v>93</v>
      </c>
      <c r="B94" t="s">
        <v>147</v>
      </c>
      <c r="C94" s="1" t="b">
        <v>0</v>
      </c>
      <c r="D94" s="4">
        <f>IF(C94, 8 - Respostas!C94, Respostas!C94)</f>
        <v>0</v>
      </c>
    </row>
    <row r="95" spans="1:4" x14ac:dyDescent="0.35">
      <c r="A95" s="1">
        <v>94</v>
      </c>
      <c r="B95" t="s">
        <v>147</v>
      </c>
      <c r="C95" s="1" t="b">
        <v>0</v>
      </c>
      <c r="D95" s="4">
        <f>IF(C95, 8 - Respostas!C95, Respostas!C95)</f>
        <v>0</v>
      </c>
    </row>
    <row r="96" spans="1:4" x14ac:dyDescent="0.35">
      <c r="A96" s="1">
        <v>95</v>
      </c>
      <c r="B96" t="s">
        <v>147</v>
      </c>
      <c r="C96" s="1" t="b">
        <v>0</v>
      </c>
      <c r="D96" s="4">
        <f>IF(C96, 8 - Respostas!C96, Respostas!C96)</f>
        <v>0</v>
      </c>
    </row>
    <row r="97" spans="1:4" x14ac:dyDescent="0.35">
      <c r="A97" s="1">
        <v>96</v>
      </c>
      <c r="B97" t="s">
        <v>147</v>
      </c>
      <c r="C97" s="1" t="b">
        <v>0</v>
      </c>
      <c r="D97" s="4">
        <f>IF(C97, 8 - Respostas!C97, Respostas!C97)</f>
        <v>0</v>
      </c>
    </row>
    <row r="98" spans="1:4" x14ac:dyDescent="0.35">
      <c r="A98" s="1">
        <v>97</v>
      </c>
      <c r="B98" t="s">
        <v>147</v>
      </c>
      <c r="C98" s="1" t="b">
        <v>0</v>
      </c>
      <c r="D98" s="4">
        <f>IF(C98, 8 - Respostas!C98, Respostas!C98)</f>
        <v>0</v>
      </c>
    </row>
    <row r="99" spans="1:4" x14ac:dyDescent="0.35">
      <c r="A99" s="1">
        <v>98</v>
      </c>
      <c r="B99" t="s">
        <v>147</v>
      </c>
      <c r="C99" s="1" t="b">
        <v>0</v>
      </c>
      <c r="D99" s="4">
        <f>IF(C99, 8 - Respostas!C99, Respostas!C99)</f>
        <v>0</v>
      </c>
    </row>
    <row r="100" spans="1:4" x14ac:dyDescent="0.35">
      <c r="A100" s="1">
        <v>99</v>
      </c>
      <c r="B100" t="s">
        <v>147</v>
      </c>
      <c r="C100" s="1" t="b">
        <v>0</v>
      </c>
      <c r="D100" s="4">
        <f>IF(C100, 8 - Respostas!C100, Respostas!C100)</f>
        <v>0</v>
      </c>
    </row>
    <row r="101" spans="1:4" x14ac:dyDescent="0.35">
      <c r="A101" s="1">
        <v>100</v>
      </c>
      <c r="B101" t="s">
        <v>147</v>
      </c>
      <c r="C101" s="1" t="b">
        <v>0</v>
      </c>
      <c r="D101" s="4">
        <f>IF(C101, 8 - Respostas!C101, Respostas!C101)</f>
        <v>0</v>
      </c>
    </row>
    <row r="102" spans="1:4" x14ac:dyDescent="0.35">
      <c r="A102" s="1">
        <v>101</v>
      </c>
      <c r="B102" t="s">
        <v>148</v>
      </c>
      <c r="C102" s="1" t="b">
        <v>0</v>
      </c>
      <c r="D102" s="4">
        <f>IF(C102, 8 - Respostas!C102, Respostas!C102)</f>
        <v>0</v>
      </c>
    </row>
    <row r="103" spans="1:4" x14ac:dyDescent="0.35">
      <c r="A103" s="1">
        <v>102</v>
      </c>
      <c r="B103" t="s">
        <v>148</v>
      </c>
      <c r="C103" s="1" t="b">
        <v>0</v>
      </c>
      <c r="D103" s="4">
        <f>IF(C103, 8 - Respostas!C103, Respostas!C103)</f>
        <v>0</v>
      </c>
    </row>
    <row r="104" spans="1:4" x14ac:dyDescent="0.35">
      <c r="A104" s="1">
        <v>103</v>
      </c>
      <c r="B104" t="s">
        <v>148</v>
      </c>
      <c r="C104" s="1" t="b">
        <v>0</v>
      </c>
      <c r="D104" s="4">
        <f>IF(C104, 8 - Respostas!C104, Respostas!C104)</f>
        <v>0</v>
      </c>
    </row>
    <row r="105" spans="1:4" x14ac:dyDescent="0.35">
      <c r="A105" s="1">
        <v>104</v>
      </c>
      <c r="B105" t="s">
        <v>148</v>
      </c>
      <c r="C105" s="1" t="b">
        <v>0</v>
      </c>
      <c r="D105" s="4">
        <f>IF(C105, 8 - Respostas!C105, Respostas!C105)</f>
        <v>0</v>
      </c>
    </row>
    <row r="106" spans="1:4" x14ac:dyDescent="0.35">
      <c r="A106" s="1">
        <v>105</v>
      </c>
      <c r="B106" t="s">
        <v>148</v>
      </c>
      <c r="C106" s="1" t="b">
        <v>0</v>
      </c>
      <c r="D106" s="4">
        <f>IF(C106, 8 - Respostas!C106, Respostas!C106)</f>
        <v>0</v>
      </c>
    </row>
    <row r="107" spans="1:4" x14ac:dyDescent="0.35">
      <c r="A107" s="1">
        <v>106</v>
      </c>
      <c r="B107" t="s">
        <v>148</v>
      </c>
      <c r="C107" s="1" t="b">
        <v>0</v>
      </c>
      <c r="D107" s="4">
        <f>IF(C107, 8 - Respostas!C107, Respostas!C107)</f>
        <v>0</v>
      </c>
    </row>
    <row r="108" spans="1:4" x14ac:dyDescent="0.35">
      <c r="A108" s="1">
        <v>107</v>
      </c>
      <c r="B108" t="s">
        <v>148</v>
      </c>
      <c r="C108" s="1" t="b">
        <v>0</v>
      </c>
      <c r="D108" s="4">
        <f>IF(C108, 8 - Respostas!C108, Respostas!C108)</f>
        <v>0</v>
      </c>
    </row>
    <row r="109" spans="1:4" x14ac:dyDescent="0.35">
      <c r="A109" s="1">
        <v>108</v>
      </c>
      <c r="B109" t="s">
        <v>148</v>
      </c>
      <c r="C109" s="1" t="b">
        <v>0</v>
      </c>
      <c r="D109" s="4">
        <f>IF(C109, 8 - Respostas!C109, Respostas!C109)</f>
        <v>0</v>
      </c>
    </row>
    <row r="110" spans="1:4" x14ac:dyDescent="0.35">
      <c r="A110" s="1">
        <v>109</v>
      </c>
      <c r="B110" t="s">
        <v>148</v>
      </c>
      <c r="C110" s="1" t="b">
        <v>0</v>
      </c>
      <c r="D110" s="4">
        <f>IF(C110, 8 - Respostas!C110, Respostas!C110)</f>
        <v>0</v>
      </c>
    </row>
    <row r="111" spans="1:4" x14ac:dyDescent="0.35">
      <c r="A111" s="1">
        <v>110</v>
      </c>
      <c r="B111" t="s">
        <v>148</v>
      </c>
      <c r="C111" s="1" t="b">
        <v>0</v>
      </c>
      <c r="D111" s="4">
        <f>IF(C111, 8 - Respostas!C111, Respostas!C111)</f>
        <v>0</v>
      </c>
    </row>
    <row r="112" spans="1:4" x14ac:dyDescent="0.35">
      <c r="A112" s="1">
        <v>111</v>
      </c>
      <c r="B112" t="s">
        <v>148</v>
      </c>
      <c r="C112" s="1" t="b">
        <v>0</v>
      </c>
      <c r="D112" s="4">
        <f>IF(C112, 8 - Respostas!C112, Respostas!C112)</f>
        <v>0</v>
      </c>
    </row>
    <row r="113" spans="1:4" x14ac:dyDescent="0.35">
      <c r="A113" s="1">
        <v>112</v>
      </c>
      <c r="B113" t="s">
        <v>148</v>
      </c>
      <c r="C113" s="1" t="b">
        <v>0</v>
      </c>
      <c r="D113" s="4">
        <f>IF(C113, 8 - Respostas!C113, Respostas!C113)</f>
        <v>0</v>
      </c>
    </row>
    <row r="114" spans="1:4" x14ac:dyDescent="0.35">
      <c r="A114" s="1">
        <v>113</v>
      </c>
      <c r="B114" t="s">
        <v>148</v>
      </c>
      <c r="C114" s="1" t="b">
        <v>0</v>
      </c>
      <c r="D114" s="4">
        <f>IF(C114, 8 - Respostas!C114, Respostas!C114)</f>
        <v>0</v>
      </c>
    </row>
    <row r="115" spans="1:4" x14ac:dyDescent="0.35">
      <c r="A115" s="1">
        <v>114</v>
      </c>
      <c r="B115" t="s">
        <v>148</v>
      </c>
      <c r="C115" s="1" t="b">
        <v>0</v>
      </c>
      <c r="D115" s="4">
        <f>IF(C115, 8 - Respostas!C115, Respostas!C115)</f>
        <v>0</v>
      </c>
    </row>
    <row r="116" spans="1:4" x14ac:dyDescent="0.35">
      <c r="A116" s="1">
        <v>115</v>
      </c>
      <c r="B116" t="s">
        <v>148</v>
      </c>
      <c r="C116" s="1" t="b">
        <v>0</v>
      </c>
      <c r="D116" s="4">
        <f>IF(C116, 8 - Respostas!C116, Respostas!C116)</f>
        <v>0</v>
      </c>
    </row>
    <row r="117" spans="1:4" x14ac:dyDescent="0.35">
      <c r="A117" s="1">
        <v>116</v>
      </c>
      <c r="B117" t="s">
        <v>148</v>
      </c>
      <c r="C117" s="1" t="b">
        <v>0</v>
      </c>
      <c r="D117" s="4">
        <f>IF(C117, 8 - Respostas!C117, Respostas!C117)</f>
        <v>0</v>
      </c>
    </row>
    <row r="118" spans="1:4" x14ac:dyDescent="0.35">
      <c r="A118" s="1">
        <v>117</v>
      </c>
      <c r="B118" t="s">
        <v>148</v>
      </c>
      <c r="C118" s="1" t="b">
        <v>0</v>
      </c>
      <c r="D118" s="4">
        <f>IF(C118, 8 - Respostas!C118, Respostas!C118)</f>
        <v>0</v>
      </c>
    </row>
    <row r="119" spans="1:4" x14ac:dyDescent="0.35">
      <c r="A119" s="1">
        <v>118</v>
      </c>
      <c r="B119" t="s">
        <v>148</v>
      </c>
      <c r="C119" s="1" t="b">
        <v>0</v>
      </c>
      <c r="D119" s="4">
        <f>IF(C119, 8 - Respostas!C119, Respostas!C119)</f>
        <v>0</v>
      </c>
    </row>
    <row r="120" spans="1:4" x14ac:dyDescent="0.35">
      <c r="A120" s="1">
        <v>119</v>
      </c>
      <c r="B120" t="s">
        <v>148</v>
      </c>
      <c r="C120" s="1" t="b">
        <v>0</v>
      </c>
      <c r="D120" s="4">
        <f>IF(C120, 8 - Respostas!C120, Respostas!C120)</f>
        <v>0</v>
      </c>
    </row>
    <row r="121" spans="1:4" x14ac:dyDescent="0.35">
      <c r="A121" s="1">
        <v>120</v>
      </c>
      <c r="B121" t="s">
        <v>148</v>
      </c>
      <c r="C121" s="1" t="b">
        <v>0</v>
      </c>
      <c r="D121" s="4">
        <f>IF(C121, 8 - Respostas!C121, Respostas!C121)</f>
        <v>0</v>
      </c>
    </row>
    <row r="122" spans="1:4" x14ac:dyDescent="0.35">
      <c r="A122" s="1">
        <v>121</v>
      </c>
      <c r="B122" t="s">
        <v>148</v>
      </c>
      <c r="C122" s="1" t="b">
        <v>0</v>
      </c>
      <c r="D122" s="4">
        <f>IF(C122, 8 - Respostas!C122, Respostas!C122)</f>
        <v>0</v>
      </c>
    </row>
    <row r="123" spans="1:4" x14ac:dyDescent="0.35">
      <c r="A123" s="1">
        <v>122</v>
      </c>
      <c r="B123" t="s">
        <v>148</v>
      </c>
      <c r="C123" s="1" t="b">
        <v>0</v>
      </c>
      <c r="D123" s="4">
        <f>IF(C123, 8 - Respostas!C123, Respostas!C123)</f>
        <v>0</v>
      </c>
    </row>
    <row r="124" spans="1:4" x14ac:dyDescent="0.35">
      <c r="A124" s="1">
        <v>123</v>
      </c>
      <c r="B124" t="s">
        <v>148</v>
      </c>
      <c r="C124" s="1" t="b">
        <v>0</v>
      </c>
      <c r="D124" s="4">
        <f>IF(C124, 8 - Respostas!C124, Respostas!C124)</f>
        <v>0</v>
      </c>
    </row>
    <row r="125" spans="1:4" x14ac:dyDescent="0.35">
      <c r="A125" s="1">
        <v>124</v>
      </c>
      <c r="B125" t="s">
        <v>148</v>
      </c>
      <c r="C125" s="1" t="b">
        <v>0</v>
      </c>
      <c r="D125" s="4">
        <f>IF(C125, 8 - Respostas!C125, Respostas!C125)</f>
        <v>0</v>
      </c>
    </row>
    <row r="126" spans="1:4" x14ac:dyDescent="0.35">
      <c r="A126" s="1">
        <v>125</v>
      </c>
      <c r="B126" t="s">
        <v>148</v>
      </c>
      <c r="C126" s="1" t="b">
        <v>0</v>
      </c>
      <c r="D126" s="4">
        <f>IF(C126, 8 - Respostas!C126, Respostas!C126)</f>
        <v>0</v>
      </c>
    </row>
  </sheetData>
  <dataValidations count="1">
    <dataValidation type="list" allowBlank="1" showInputMessage="1" showErrorMessage="1" promptTitle="Fator" prompt="Escolha um dos 5 fatores." sqref="B2:B126" xr:uid="{4D9A2E36-E2F9-454E-9911-604FF75DA7F0}">
      <formula1>ListaFatores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pane ySplit="1" topLeftCell="A8" activePane="bottomLeft" state="frozen"/>
      <selection pane="bottomLeft" activeCell="D6" sqref="D6"/>
    </sheetView>
  </sheetViews>
  <sheetFormatPr defaultRowHeight="14.5" x14ac:dyDescent="0.35"/>
  <cols>
    <col min="1" max="1" width="29.54296875" bestFit="1" customWidth="1"/>
    <col min="2" max="4" width="20.7265625" customWidth="1"/>
  </cols>
  <sheetData>
    <row r="1" spans="1:4" x14ac:dyDescent="0.35">
      <c r="A1" s="20" t="s">
        <v>3</v>
      </c>
      <c r="B1" s="20" t="s">
        <v>7</v>
      </c>
      <c r="C1" s="20" t="s">
        <v>8</v>
      </c>
      <c r="D1" s="20" t="s">
        <v>9</v>
      </c>
    </row>
    <row r="2" spans="1:4" x14ac:dyDescent="0.35">
      <c r="A2" t="s">
        <v>144</v>
      </c>
      <c r="B2" s="6">
        <f>COUNTIF(Mapa!B2:B126, A2)</f>
        <v>25</v>
      </c>
      <c r="C2" s="6">
        <f>SUMIF(Mapa!B2:B126, A2, Mapa!D2:D126)</f>
        <v>0</v>
      </c>
      <c r="D2" s="23">
        <f>IF(B2&gt;0, C2/B2, "")</f>
        <v>0</v>
      </c>
    </row>
    <row r="3" spans="1:4" x14ac:dyDescent="0.35">
      <c r="A3" t="s">
        <v>145</v>
      </c>
      <c r="B3" s="6">
        <f>COUNTIF(Mapa!B2:B126, A3)</f>
        <v>25</v>
      </c>
      <c r="C3" s="6">
        <f>SUMIF(Mapa!B2:B126, A3, Mapa!D2:D126)</f>
        <v>0</v>
      </c>
      <c r="D3" s="23">
        <f>IF(B3&gt;0, C3/B3, "")</f>
        <v>0</v>
      </c>
    </row>
    <row r="4" spans="1:4" x14ac:dyDescent="0.35">
      <c r="A4" t="s">
        <v>146</v>
      </c>
      <c r="B4" s="6">
        <f>COUNTIF(Mapa!B2:B126, A4)</f>
        <v>25</v>
      </c>
      <c r="C4" s="6">
        <f>SUMIF(Mapa!B2:B126, A4, Mapa!D2:D126)</f>
        <v>0</v>
      </c>
      <c r="D4" s="23">
        <f>IF(B4&gt;0, C4/B4, "")</f>
        <v>0</v>
      </c>
    </row>
    <row r="5" spans="1:4" x14ac:dyDescent="0.35">
      <c r="A5" t="s">
        <v>147</v>
      </c>
      <c r="B5" s="6">
        <f>COUNTIF(Mapa!B2:B126, A5)</f>
        <v>25</v>
      </c>
      <c r="C5" s="6">
        <f>SUMIF(Mapa!B2:B126, A5, Mapa!D2:D126)</f>
        <v>0</v>
      </c>
      <c r="D5" s="23">
        <f>IF(B5&gt;0, C5/B5, "")</f>
        <v>0</v>
      </c>
    </row>
    <row r="6" spans="1:4" x14ac:dyDescent="0.35">
      <c r="A6" t="s">
        <v>148</v>
      </c>
      <c r="B6" s="6">
        <f>COUNTIF(Mapa!B2:B126, A6)</f>
        <v>25</v>
      </c>
      <c r="C6" s="6">
        <f>SUMIF(Mapa!B2:B126, A6, Mapa!D2:D126)</f>
        <v>0</v>
      </c>
      <c r="D6" s="23">
        <f>IF(B6&gt;0, C6/B6, "")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6"/>
  <sheetViews>
    <sheetView workbookViewId="0">
      <pane ySplit="1" topLeftCell="A17" activePane="bottomLeft" state="frozen"/>
      <selection pane="bottomLeft" activeCell="C132" sqref="C132"/>
    </sheetView>
  </sheetViews>
  <sheetFormatPr defaultRowHeight="14.5" x14ac:dyDescent="0.35"/>
  <cols>
    <col min="2" max="2" width="29.54296875" bestFit="1" customWidth="1"/>
    <col min="3" max="3" width="74.81640625" bestFit="1" customWidth="1"/>
  </cols>
  <sheetData>
    <row r="1" spans="1:3" x14ac:dyDescent="0.35">
      <c r="A1" s="11" t="s">
        <v>10</v>
      </c>
      <c r="B1" s="11" t="s">
        <v>11</v>
      </c>
      <c r="C1" s="11" t="s">
        <v>1</v>
      </c>
    </row>
    <row r="2" spans="1:3" x14ac:dyDescent="0.35">
      <c r="A2">
        <v>1</v>
      </c>
      <c r="B2" t="s">
        <v>144</v>
      </c>
      <c r="C2" t="s">
        <v>19</v>
      </c>
    </row>
    <row r="3" spans="1:3" x14ac:dyDescent="0.35">
      <c r="A3">
        <v>2</v>
      </c>
      <c r="B3" t="s">
        <v>144</v>
      </c>
      <c r="C3" t="s">
        <v>20</v>
      </c>
    </row>
    <row r="4" spans="1:3" x14ac:dyDescent="0.35">
      <c r="A4">
        <v>3</v>
      </c>
      <c r="B4" t="s">
        <v>144</v>
      </c>
      <c r="C4" t="s">
        <v>21</v>
      </c>
    </row>
    <row r="5" spans="1:3" x14ac:dyDescent="0.35">
      <c r="A5">
        <v>4</v>
      </c>
      <c r="B5" t="s">
        <v>144</v>
      </c>
      <c r="C5" t="s">
        <v>22</v>
      </c>
    </row>
    <row r="6" spans="1:3" x14ac:dyDescent="0.35">
      <c r="A6">
        <v>5</v>
      </c>
      <c r="B6" t="s">
        <v>144</v>
      </c>
      <c r="C6" t="s">
        <v>23</v>
      </c>
    </row>
    <row r="7" spans="1:3" x14ac:dyDescent="0.35">
      <c r="A7">
        <v>6</v>
      </c>
      <c r="B7" t="s">
        <v>144</v>
      </c>
      <c r="C7" t="s">
        <v>24</v>
      </c>
    </row>
    <row r="8" spans="1:3" x14ac:dyDescent="0.35">
      <c r="A8">
        <v>7</v>
      </c>
      <c r="B8" t="s">
        <v>144</v>
      </c>
      <c r="C8" t="s">
        <v>25</v>
      </c>
    </row>
    <row r="9" spans="1:3" x14ac:dyDescent="0.35">
      <c r="A9">
        <v>8</v>
      </c>
      <c r="B9" t="s">
        <v>144</v>
      </c>
      <c r="C9" t="s">
        <v>26</v>
      </c>
    </row>
    <row r="10" spans="1:3" x14ac:dyDescent="0.35">
      <c r="A10">
        <v>9</v>
      </c>
      <c r="B10" t="s">
        <v>144</v>
      </c>
      <c r="C10" t="s">
        <v>27</v>
      </c>
    </row>
    <row r="11" spans="1:3" x14ac:dyDescent="0.35">
      <c r="A11">
        <v>10</v>
      </c>
      <c r="B11" t="s">
        <v>144</v>
      </c>
      <c r="C11" t="s">
        <v>28</v>
      </c>
    </row>
    <row r="12" spans="1:3" x14ac:dyDescent="0.35">
      <c r="A12">
        <v>11</v>
      </c>
      <c r="B12" t="s">
        <v>144</v>
      </c>
      <c r="C12" t="s">
        <v>29</v>
      </c>
    </row>
    <row r="13" spans="1:3" x14ac:dyDescent="0.35">
      <c r="A13">
        <v>12</v>
      </c>
      <c r="B13" t="s">
        <v>144</v>
      </c>
      <c r="C13" t="s">
        <v>30</v>
      </c>
    </row>
    <row r="14" spans="1:3" x14ac:dyDescent="0.35">
      <c r="A14">
        <v>13</v>
      </c>
      <c r="B14" t="s">
        <v>144</v>
      </c>
      <c r="C14" t="s">
        <v>31</v>
      </c>
    </row>
    <row r="15" spans="1:3" x14ac:dyDescent="0.35">
      <c r="A15">
        <v>14</v>
      </c>
      <c r="B15" t="s">
        <v>144</v>
      </c>
      <c r="C15" t="s">
        <v>32</v>
      </c>
    </row>
    <row r="16" spans="1:3" x14ac:dyDescent="0.35">
      <c r="A16">
        <v>15</v>
      </c>
      <c r="B16" t="s">
        <v>144</v>
      </c>
      <c r="C16" t="s">
        <v>33</v>
      </c>
    </row>
    <row r="17" spans="1:3" x14ac:dyDescent="0.35">
      <c r="A17">
        <v>16</v>
      </c>
      <c r="B17" t="s">
        <v>144</v>
      </c>
      <c r="C17" t="s">
        <v>34</v>
      </c>
    </row>
    <row r="18" spans="1:3" x14ac:dyDescent="0.35">
      <c r="A18">
        <v>17</v>
      </c>
      <c r="B18" t="s">
        <v>144</v>
      </c>
      <c r="C18" t="s">
        <v>35</v>
      </c>
    </row>
    <row r="19" spans="1:3" x14ac:dyDescent="0.35">
      <c r="A19">
        <v>18</v>
      </c>
      <c r="B19" t="s">
        <v>144</v>
      </c>
      <c r="C19" t="s">
        <v>36</v>
      </c>
    </row>
    <row r="20" spans="1:3" x14ac:dyDescent="0.35">
      <c r="A20">
        <v>19</v>
      </c>
      <c r="B20" t="s">
        <v>144</v>
      </c>
      <c r="C20" t="s">
        <v>37</v>
      </c>
    </row>
    <row r="21" spans="1:3" x14ac:dyDescent="0.35">
      <c r="A21">
        <v>20</v>
      </c>
      <c r="B21" t="s">
        <v>144</v>
      </c>
      <c r="C21" t="s">
        <v>38</v>
      </c>
    </row>
    <row r="22" spans="1:3" x14ac:dyDescent="0.35">
      <c r="A22">
        <v>21</v>
      </c>
      <c r="B22" t="s">
        <v>144</v>
      </c>
      <c r="C22" t="s">
        <v>39</v>
      </c>
    </row>
    <row r="23" spans="1:3" x14ac:dyDescent="0.35">
      <c r="A23">
        <v>22</v>
      </c>
      <c r="B23" t="s">
        <v>144</v>
      </c>
      <c r="C23" t="s">
        <v>40</v>
      </c>
    </row>
    <row r="24" spans="1:3" x14ac:dyDescent="0.35">
      <c r="A24">
        <v>23</v>
      </c>
      <c r="B24" t="s">
        <v>144</v>
      </c>
      <c r="C24" t="s">
        <v>41</v>
      </c>
    </row>
    <row r="25" spans="1:3" x14ac:dyDescent="0.35">
      <c r="A25">
        <v>24</v>
      </c>
      <c r="B25" t="s">
        <v>144</v>
      </c>
      <c r="C25" t="s">
        <v>42</v>
      </c>
    </row>
    <row r="26" spans="1:3" x14ac:dyDescent="0.35">
      <c r="A26">
        <v>25</v>
      </c>
      <c r="B26" t="s">
        <v>144</v>
      </c>
      <c r="C26" t="s">
        <v>43</v>
      </c>
    </row>
    <row r="27" spans="1:3" x14ac:dyDescent="0.35">
      <c r="A27">
        <v>26</v>
      </c>
      <c r="B27" t="s">
        <v>145</v>
      </c>
      <c r="C27" t="s">
        <v>44</v>
      </c>
    </row>
    <row r="28" spans="1:3" x14ac:dyDescent="0.35">
      <c r="A28">
        <v>27</v>
      </c>
      <c r="B28" t="s">
        <v>145</v>
      </c>
      <c r="C28" t="s">
        <v>45</v>
      </c>
    </row>
    <row r="29" spans="1:3" x14ac:dyDescent="0.35">
      <c r="A29">
        <v>28</v>
      </c>
      <c r="B29" t="s">
        <v>145</v>
      </c>
      <c r="C29" t="s">
        <v>46</v>
      </c>
    </row>
    <row r="30" spans="1:3" x14ac:dyDescent="0.35">
      <c r="A30">
        <v>29</v>
      </c>
      <c r="B30" t="s">
        <v>145</v>
      </c>
      <c r="C30" t="s">
        <v>47</v>
      </c>
    </row>
    <row r="31" spans="1:3" x14ac:dyDescent="0.35">
      <c r="A31">
        <v>30</v>
      </c>
      <c r="B31" t="s">
        <v>145</v>
      </c>
      <c r="C31" t="s">
        <v>48</v>
      </c>
    </row>
    <row r="32" spans="1:3" x14ac:dyDescent="0.35">
      <c r="A32">
        <v>31</v>
      </c>
      <c r="B32" t="s">
        <v>145</v>
      </c>
      <c r="C32" t="s">
        <v>49</v>
      </c>
    </row>
    <row r="33" spans="1:3" x14ac:dyDescent="0.35">
      <c r="A33">
        <v>32</v>
      </c>
      <c r="B33" t="s">
        <v>145</v>
      </c>
      <c r="C33" t="s">
        <v>50</v>
      </c>
    </row>
    <row r="34" spans="1:3" x14ac:dyDescent="0.35">
      <c r="A34">
        <v>33</v>
      </c>
      <c r="B34" t="s">
        <v>145</v>
      </c>
      <c r="C34" t="s">
        <v>51</v>
      </c>
    </row>
    <row r="35" spans="1:3" x14ac:dyDescent="0.35">
      <c r="A35">
        <v>34</v>
      </c>
      <c r="B35" t="s">
        <v>145</v>
      </c>
      <c r="C35" t="s">
        <v>52</v>
      </c>
    </row>
    <row r="36" spans="1:3" x14ac:dyDescent="0.35">
      <c r="A36">
        <v>35</v>
      </c>
      <c r="B36" t="s">
        <v>145</v>
      </c>
      <c r="C36" t="s">
        <v>53</v>
      </c>
    </row>
    <row r="37" spans="1:3" x14ac:dyDescent="0.35">
      <c r="A37">
        <v>36</v>
      </c>
      <c r="B37" t="s">
        <v>145</v>
      </c>
      <c r="C37" t="s">
        <v>54</v>
      </c>
    </row>
    <row r="38" spans="1:3" x14ac:dyDescent="0.35">
      <c r="A38">
        <v>37</v>
      </c>
      <c r="B38" t="s">
        <v>145</v>
      </c>
      <c r="C38" t="s">
        <v>55</v>
      </c>
    </row>
    <row r="39" spans="1:3" x14ac:dyDescent="0.35">
      <c r="A39">
        <v>38</v>
      </c>
      <c r="B39" t="s">
        <v>145</v>
      </c>
      <c r="C39" t="s">
        <v>56</v>
      </c>
    </row>
    <row r="40" spans="1:3" x14ac:dyDescent="0.35">
      <c r="A40">
        <v>39</v>
      </c>
      <c r="B40" t="s">
        <v>145</v>
      </c>
      <c r="C40" t="s">
        <v>57</v>
      </c>
    </row>
    <row r="41" spans="1:3" x14ac:dyDescent="0.35">
      <c r="A41">
        <v>40</v>
      </c>
      <c r="B41" t="s">
        <v>145</v>
      </c>
      <c r="C41" t="s">
        <v>58</v>
      </c>
    </row>
    <row r="42" spans="1:3" x14ac:dyDescent="0.35">
      <c r="A42">
        <v>41</v>
      </c>
      <c r="B42" t="s">
        <v>145</v>
      </c>
      <c r="C42" t="s">
        <v>59</v>
      </c>
    </row>
    <row r="43" spans="1:3" x14ac:dyDescent="0.35">
      <c r="A43">
        <v>42</v>
      </c>
      <c r="B43" t="s">
        <v>145</v>
      </c>
      <c r="C43" t="s">
        <v>60</v>
      </c>
    </row>
    <row r="44" spans="1:3" x14ac:dyDescent="0.35">
      <c r="A44">
        <v>43</v>
      </c>
      <c r="B44" t="s">
        <v>145</v>
      </c>
      <c r="C44" t="s">
        <v>61</v>
      </c>
    </row>
    <row r="45" spans="1:3" x14ac:dyDescent="0.35">
      <c r="A45">
        <v>44</v>
      </c>
      <c r="B45" t="s">
        <v>145</v>
      </c>
      <c r="C45" t="s">
        <v>62</v>
      </c>
    </row>
    <row r="46" spans="1:3" x14ac:dyDescent="0.35">
      <c r="A46">
        <v>45</v>
      </c>
      <c r="B46" t="s">
        <v>145</v>
      </c>
      <c r="C46" t="s">
        <v>63</v>
      </c>
    </row>
    <row r="47" spans="1:3" x14ac:dyDescent="0.35">
      <c r="A47">
        <v>46</v>
      </c>
      <c r="B47" t="s">
        <v>145</v>
      </c>
      <c r="C47" t="s">
        <v>64</v>
      </c>
    </row>
    <row r="48" spans="1:3" x14ac:dyDescent="0.35">
      <c r="A48">
        <v>47</v>
      </c>
      <c r="B48" t="s">
        <v>145</v>
      </c>
      <c r="C48" t="s">
        <v>65</v>
      </c>
    </row>
    <row r="49" spans="1:3" x14ac:dyDescent="0.35">
      <c r="A49">
        <v>48</v>
      </c>
      <c r="B49" t="s">
        <v>145</v>
      </c>
      <c r="C49" t="s">
        <v>66</v>
      </c>
    </row>
    <row r="50" spans="1:3" x14ac:dyDescent="0.35">
      <c r="A50">
        <v>49</v>
      </c>
      <c r="B50" t="s">
        <v>145</v>
      </c>
      <c r="C50" t="s">
        <v>67</v>
      </c>
    </row>
    <row r="51" spans="1:3" x14ac:dyDescent="0.35">
      <c r="A51">
        <v>50</v>
      </c>
      <c r="B51" t="s">
        <v>145</v>
      </c>
      <c r="C51" t="s">
        <v>68</v>
      </c>
    </row>
    <row r="52" spans="1:3" x14ac:dyDescent="0.35">
      <c r="A52">
        <v>51</v>
      </c>
      <c r="B52" t="s">
        <v>146</v>
      </c>
      <c r="C52" t="s">
        <v>69</v>
      </c>
    </row>
    <row r="53" spans="1:3" x14ac:dyDescent="0.35">
      <c r="A53">
        <v>52</v>
      </c>
      <c r="B53" t="s">
        <v>146</v>
      </c>
      <c r="C53" t="s">
        <v>70</v>
      </c>
    </row>
    <row r="54" spans="1:3" x14ac:dyDescent="0.35">
      <c r="A54">
        <v>53</v>
      </c>
      <c r="B54" t="s">
        <v>146</v>
      </c>
      <c r="C54" t="s">
        <v>71</v>
      </c>
    </row>
    <row r="55" spans="1:3" x14ac:dyDescent="0.35">
      <c r="A55">
        <v>54</v>
      </c>
      <c r="B55" t="s">
        <v>146</v>
      </c>
      <c r="C55" t="s">
        <v>72</v>
      </c>
    </row>
    <row r="56" spans="1:3" x14ac:dyDescent="0.35">
      <c r="A56">
        <v>55</v>
      </c>
      <c r="B56" t="s">
        <v>146</v>
      </c>
      <c r="C56" t="s">
        <v>73</v>
      </c>
    </row>
    <row r="57" spans="1:3" x14ac:dyDescent="0.35">
      <c r="A57">
        <v>56</v>
      </c>
      <c r="B57" t="s">
        <v>146</v>
      </c>
      <c r="C57" t="s">
        <v>74</v>
      </c>
    </row>
    <row r="58" spans="1:3" x14ac:dyDescent="0.35">
      <c r="A58">
        <v>57</v>
      </c>
      <c r="B58" t="s">
        <v>146</v>
      </c>
      <c r="C58" t="s">
        <v>75</v>
      </c>
    </row>
    <row r="59" spans="1:3" x14ac:dyDescent="0.35">
      <c r="A59">
        <v>58</v>
      </c>
      <c r="B59" t="s">
        <v>146</v>
      </c>
      <c r="C59" t="s">
        <v>76</v>
      </c>
    </row>
    <row r="60" spans="1:3" x14ac:dyDescent="0.35">
      <c r="A60">
        <v>59</v>
      </c>
      <c r="B60" t="s">
        <v>146</v>
      </c>
      <c r="C60" t="s">
        <v>77</v>
      </c>
    </row>
    <row r="61" spans="1:3" x14ac:dyDescent="0.35">
      <c r="A61">
        <v>60</v>
      </c>
      <c r="B61" t="s">
        <v>146</v>
      </c>
      <c r="C61" t="s">
        <v>78</v>
      </c>
    </row>
    <row r="62" spans="1:3" x14ac:dyDescent="0.35">
      <c r="A62">
        <v>61</v>
      </c>
      <c r="B62" t="s">
        <v>146</v>
      </c>
      <c r="C62" t="s">
        <v>79</v>
      </c>
    </row>
    <row r="63" spans="1:3" x14ac:dyDescent="0.35">
      <c r="A63">
        <v>62</v>
      </c>
      <c r="B63" t="s">
        <v>146</v>
      </c>
      <c r="C63" t="s">
        <v>80</v>
      </c>
    </row>
    <row r="64" spans="1:3" x14ac:dyDescent="0.35">
      <c r="A64">
        <v>63</v>
      </c>
      <c r="B64" t="s">
        <v>146</v>
      </c>
      <c r="C64" t="s">
        <v>81</v>
      </c>
    </row>
    <row r="65" spans="1:3" x14ac:dyDescent="0.35">
      <c r="A65">
        <v>64</v>
      </c>
      <c r="B65" t="s">
        <v>146</v>
      </c>
      <c r="C65" t="s">
        <v>82</v>
      </c>
    </row>
    <row r="66" spans="1:3" x14ac:dyDescent="0.35">
      <c r="A66">
        <v>65</v>
      </c>
      <c r="B66" t="s">
        <v>146</v>
      </c>
      <c r="C66" t="s">
        <v>83</v>
      </c>
    </row>
    <row r="67" spans="1:3" x14ac:dyDescent="0.35">
      <c r="A67">
        <v>66</v>
      </c>
      <c r="B67" t="s">
        <v>146</v>
      </c>
      <c r="C67" t="s">
        <v>84</v>
      </c>
    </row>
    <row r="68" spans="1:3" x14ac:dyDescent="0.35">
      <c r="A68">
        <v>67</v>
      </c>
      <c r="B68" t="s">
        <v>146</v>
      </c>
      <c r="C68" t="s">
        <v>85</v>
      </c>
    </row>
    <row r="69" spans="1:3" x14ac:dyDescent="0.35">
      <c r="A69">
        <v>68</v>
      </c>
      <c r="B69" t="s">
        <v>146</v>
      </c>
      <c r="C69" t="s">
        <v>86</v>
      </c>
    </row>
    <row r="70" spans="1:3" x14ac:dyDescent="0.35">
      <c r="A70">
        <v>69</v>
      </c>
      <c r="B70" t="s">
        <v>146</v>
      </c>
      <c r="C70" t="s">
        <v>87</v>
      </c>
    </row>
    <row r="71" spans="1:3" x14ac:dyDescent="0.35">
      <c r="A71">
        <v>70</v>
      </c>
      <c r="B71" t="s">
        <v>146</v>
      </c>
      <c r="C71" t="s">
        <v>88</v>
      </c>
    </row>
    <row r="72" spans="1:3" x14ac:dyDescent="0.35">
      <c r="A72">
        <v>71</v>
      </c>
      <c r="B72" t="s">
        <v>146</v>
      </c>
      <c r="C72" t="s">
        <v>89</v>
      </c>
    </row>
    <row r="73" spans="1:3" x14ac:dyDescent="0.35">
      <c r="A73">
        <v>72</v>
      </c>
      <c r="B73" t="s">
        <v>146</v>
      </c>
      <c r="C73" t="s">
        <v>90</v>
      </c>
    </row>
    <row r="74" spans="1:3" x14ac:dyDescent="0.35">
      <c r="A74">
        <v>73</v>
      </c>
      <c r="B74" t="s">
        <v>146</v>
      </c>
      <c r="C74" t="s">
        <v>91</v>
      </c>
    </row>
    <row r="75" spans="1:3" x14ac:dyDescent="0.35">
      <c r="A75">
        <v>74</v>
      </c>
      <c r="B75" t="s">
        <v>146</v>
      </c>
      <c r="C75" t="s">
        <v>92</v>
      </c>
    </row>
    <row r="76" spans="1:3" x14ac:dyDescent="0.35">
      <c r="A76">
        <v>75</v>
      </c>
      <c r="B76" t="s">
        <v>146</v>
      </c>
      <c r="C76" t="s">
        <v>93</v>
      </c>
    </row>
    <row r="77" spans="1:3" x14ac:dyDescent="0.35">
      <c r="A77">
        <v>76</v>
      </c>
      <c r="B77" t="s">
        <v>147</v>
      </c>
      <c r="C77" t="s">
        <v>94</v>
      </c>
    </row>
    <row r="78" spans="1:3" x14ac:dyDescent="0.35">
      <c r="A78">
        <v>77</v>
      </c>
      <c r="B78" t="s">
        <v>147</v>
      </c>
      <c r="C78" t="s">
        <v>95</v>
      </c>
    </row>
    <row r="79" spans="1:3" x14ac:dyDescent="0.35">
      <c r="A79">
        <v>78</v>
      </c>
      <c r="B79" t="s">
        <v>147</v>
      </c>
      <c r="C79" t="s">
        <v>96</v>
      </c>
    </row>
    <row r="80" spans="1:3" x14ac:dyDescent="0.35">
      <c r="A80">
        <v>79</v>
      </c>
      <c r="B80" t="s">
        <v>147</v>
      </c>
      <c r="C80" t="s">
        <v>97</v>
      </c>
    </row>
    <row r="81" spans="1:3" x14ac:dyDescent="0.35">
      <c r="A81">
        <v>80</v>
      </c>
      <c r="B81" t="s">
        <v>147</v>
      </c>
      <c r="C81" t="s">
        <v>98</v>
      </c>
    </row>
    <row r="82" spans="1:3" x14ac:dyDescent="0.35">
      <c r="A82">
        <v>81</v>
      </c>
      <c r="B82" t="s">
        <v>147</v>
      </c>
      <c r="C82" t="s">
        <v>99</v>
      </c>
    </row>
    <row r="83" spans="1:3" x14ac:dyDescent="0.35">
      <c r="A83">
        <v>82</v>
      </c>
      <c r="B83" t="s">
        <v>147</v>
      </c>
      <c r="C83" t="s">
        <v>100</v>
      </c>
    </row>
    <row r="84" spans="1:3" x14ac:dyDescent="0.35">
      <c r="A84">
        <v>83</v>
      </c>
      <c r="B84" t="s">
        <v>147</v>
      </c>
      <c r="C84" t="s">
        <v>101</v>
      </c>
    </row>
    <row r="85" spans="1:3" x14ac:dyDescent="0.35">
      <c r="A85">
        <v>84</v>
      </c>
      <c r="B85" t="s">
        <v>147</v>
      </c>
      <c r="C85" t="s">
        <v>102</v>
      </c>
    </row>
    <row r="86" spans="1:3" x14ac:dyDescent="0.35">
      <c r="A86">
        <v>85</v>
      </c>
      <c r="B86" t="s">
        <v>147</v>
      </c>
      <c r="C86" t="s">
        <v>103</v>
      </c>
    </row>
    <row r="87" spans="1:3" x14ac:dyDescent="0.35">
      <c r="A87">
        <v>86</v>
      </c>
      <c r="B87" t="s">
        <v>147</v>
      </c>
      <c r="C87" t="s">
        <v>104</v>
      </c>
    </row>
    <row r="88" spans="1:3" x14ac:dyDescent="0.35">
      <c r="A88">
        <v>87</v>
      </c>
      <c r="B88" t="s">
        <v>147</v>
      </c>
      <c r="C88" t="s">
        <v>105</v>
      </c>
    </row>
    <row r="89" spans="1:3" x14ac:dyDescent="0.35">
      <c r="A89">
        <v>88</v>
      </c>
      <c r="B89" t="s">
        <v>147</v>
      </c>
      <c r="C89" t="s">
        <v>106</v>
      </c>
    </row>
    <row r="90" spans="1:3" x14ac:dyDescent="0.35">
      <c r="A90">
        <v>89</v>
      </c>
      <c r="B90" t="s">
        <v>147</v>
      </c>
      <c r="C90" t="s">
        <v>107</v>
      </c>
    </row>
    <row r="91" spans="1:3" x14ac:dyDescent="0.35">
      <c r="A91">
        <v>90</v>
      </c>
      <c r="B91" t="s">
        <v>147</v>
      </c>
      <c r="C91" t="s">
        <v>108</v>
      </c>
    </row>
    <row r="92" spans="1:3" x14ac:dyDescent="0.35">
      <c r="A92">
        <v>91</v>
      </c>
      <c r="B92" t="s">
        <v>147</v>
      </c>
      <c r="C92" t="s">
        <v>109</v>
      </c>
    </row>
    <row r="93" spans="1:3" x14ac:dyDescent="0.35">
      <c r="A93">
        <v>92</v>
      </c>
      <c r="B93" t="s">
        <v>147</v>
      </c>
      <c r="C93" t="s">
        <v>110</v>
      </c>
    </row>
    <row r="94" spans="1:3" x14ac:dyDescent="0.35">
      <c r="A94">
        <v>93</v>
      </c>
      <c r="B94" t="s">
        <v>147</v>
      </c>
      <c r="C94" t="s">
        <v>111</v>
      </c>
    </row>
    <row r="95" spans="1:3" x14ac:dyDescent="0.35">
      <c r="A95">
        <v>94</v>
      </c>
      <c r="B95" t="s">
        <v>147</v>
      </c>
      <c r="C95" t="s">
        <v>112</v>
      </c>
    </row>
    <row r="96" spans="1:3" x14ac:dyDescent="0.35">
      <c r="A96">
        <v>95</v>
      </c>
      <c r="B96" t="s">
        <v>147</v>
      </c>
      <c r="C96" t="s">
        <v>113</v>
      </c>
    </row>
    <row r="97" spans="1:3" x14ac:dyDescent="0.35">
      <c r="A97">
        <v>96</v>
      </c>
      <c r="B97" t="s">
        <v>147</v>
      </c>
      <c r="C97" t="s">
        <v>114</v>
      </c>
    </row>
    <row r="98" spans="1:3" x14ac:dyDescent="0.35">
      <c r="A98">
        <v>97</v>
      </c>
      <c r="B98" t="s">
        <v>147</v>
      </c>
      <c r="C98" t="s">
        <v>115</v>
      </c>
    </row>
    <row r="99" spans="1:3" x14ac:dyDescent="0.35">
      <c r="A99">
        <v>98</v>
      </c>
      <c r="B99" t="s">
        <v>147</v>
      </c>
      <c r="C99" t="s">
        <v>116</v>
      </c>
    </row>
    <row r="100" spans="1:3" x14ac:dyDescent="0.35">
      <c r="A100">
        <v>99</v>
      </c>
      <c r="B100" t="s">
        <v>147</v>
      </c>
      <c r="C100" t="s">
        <v>117</v>
      </c>
    </row>
    <row r="101" spans="1:3" x14ac:dyDescent="0.35">
      <c r="A101">
        <v>100</v>
      </c>
      <c r="B101" t="s">
        <v>147</v>
      </c>
      <c r="C101" t="s">
        <v>118</v>
      </c>
    </row>
    <row r="102" spans="1:3" x14ac:dyDescent="0.35">
      <c r="A102">
        <v>101</v>
      </c>
      <c r="B102" t="s">
        <v>148</v>
      </c>
      <c r="C102" t="s">
        <v>119</v>
      </c>
    </row>
    <row r="103" spans="1:3" x14ac:dyDescent="0.35">
      <c r="A103">
        <v>102</v>
      </c>
      <c r="B103" t="s">
        <v>148</v>
      </c>
      <c r="C103" t="s">
        <v>120</v>
      </c>
    </row>
    <row r="104" spans="1:3" x14ac:dyDescent="0.35">
      <c r="A104">
        <v>103</v>
      </c>
      <c r="B104" t="s">
        <v>148</v>
      </c>
      <c r="C104" t="s">
        <v>121</v>
      </c>
    </row>
    <row r="105" spans="1:3" x14ac:dyDescent="0.35">
      <c r="A105">
        <v>104</v>
      </c>
      <c r="B105" t="s">
        <v>148</v>
      </c>
      <c r="C105" t="s">
        <v>122</v>
      </c>
    </row>
    <row r="106" spans="1:3" x14ac:dyDescent="0.35">
      <c r="A106">
        <v>105</v>
      </c>
      <c r="B106" t="s">
        <v>148</v>
      </c>
      <c r="C106" t="s">
        <v>123</v>
      </c>
    </row>
    <row r="107" spans="1:3" x14ac:dyDescent="0.35">
      <c r="A107">
        <v>106</v>
      </c>
      <c r="B107" t="s">
        <v>148</v>
      </c>
      <c r="C107" t="s">
        <v>124</v>
      </c>
    </row>
    <row r="108" spans="1:3" x14ac:dyDescent="0.35">
      <c r="A108">
        <v>107</v>
      </c>
      <c r="B108" t="s">
        <v>148</v>
      </c>
      <c r="C108" t="s">
        <v>125</v>
      </c>
    </row>
    <row r="109" spans="1:3" x14ac:dyDescent="0.35">
      <c r="A109">
        <v>108</v>
      </c>
      <c r="B109" t="s">
        <v>148</v>
      </c>
      <c r="C109" t="s">
        <v>126</v>
      </c>
    </row>
    <row r="110" spans="1:3" x14ac:dyDescent="0.35">
      <c r="A110">
        <v>109</v>
      </c>
      <c r="B110" t="s">
        <v>148</v>
      </c>
      <c r="C110" t="s">
        <v>127</v>
      </c>
    </row>
    <row r="111" spans="1:3" x14ac:dyDescent="0.35">
      <c r="A111">
        <v>110</v>
      </c>
      <c r="B111" t="s">
        <v>148</v>
      </c>
      <c r="C111" t="s">
        <v>128</v>
      </c>
    </row>
    <row r="112" spans="1:3" x14ac:dyDescent="0.35">
      <c r="A112">
        <v>111</v>
      </c>
      <c r="B112" t="s">
        <v>148</v>
      </c>
      <c r="C112" t="s">
        <v>129</v>
      </c>
    </row>
    <row r="113" spans="1:3" x14ac:dyDescent="0.35">
      <c r="A113">
        <v>112</v>
      </c>
      <c r="B113" t="s">
        <v>148</v>
      </c>
      <c r="C113" t="s">
        <v>130</v>
      </c>
    </row>
    <row r="114" spans="1:3" x14ac:dyDescent="0.35">
      <c r="A114">
        <v>113</v>
      </c>
      <c r="B114" t="s">
        <v>148</v>
      </c>
      <c r="C114" t="s">
        <v>131</v>
      </c>
    </row>
    <row r="115" spans="1:3" x14ac:dyDescent="0.35">
      <c r="A115">
        <v>114</v>
      </c>
      <c r="B115" t="s">
        <v>148</v>
      </c>
      <c r="C115" t="s">
        <v>132</v>
      </c>
    </row>
    <row r="116" spans="1:3" x14ac:dyDescent="0.35">
      <c r="A116">
        <v>115</v>
      </c>
      <c r="B116" t="s">
        <v>148</v>
      </c>
      <c r="C116" t="s">
        <v>133</v>
      </c>
    </row>
    <row r="117" spans="1:3" x14ac:dyDescent="0.35">
      <c r="A117">
        <v>116</v>
      </c>
      <c r="B117" t="s">
        <v>148</v>
      </c>
      <c r="C117" t="s">
        <v>134</v>
      </c>
    </row>
    <row r="118" spans="1:3" x14ac:dyDescent="0.35">
      <c r="A118">
        <v>117</v>
      </c>
      <c r="B118" t="s">
        <v>148</v>
      </c>
      <c r="C118" t="s">
        <v>135</v>
      </c>
    </row>
    <row r="119" spans="1:3" x14ac:dyDescent="0.35">
      <c r="A119">
        <v>118</v>
      </c>
      <c r="B119" t="s">
        <v>148</v>
      </c>
      <c r="C119" t="s">
        <v>136</v>
      </c>
    </row>
    <row r="120" spans="1:3" x14ac:dyDescent="0.35">
      <c r="A120">
        <v>119</v>
      </c>
      <c r="B120" t="s">
        <v>148</v>
      </c>
      <c r="C120" t="s">
        <v>137</v>
      </c>
    </row>
    <row r="121" spans="1:3" x14ac:dyDescent="0.35">
      <c r="A121">
        <v>120</v>
      </c>
      <c r="B121" t="s">
        <v>148</v>
      </c>
      <c r="C121" t="s">
        <v>138</v>
      </c>
    </row>
    <row r="122" spans="1:3" x14ac:dyDescent="0.35">
      <c r="A122">
        <v>121</v>
      </c>
      <c r="B122" t="s">
        <v>148</v>
      </c>
      <c r="C122" t="s">
        <v>139</v>
      </c>
    </row>
    <row r="123" spans="1:3" x14ac:dyDescent="0.35">
      <c r="A123">
        <v>122</v>
      </c>
      <c r="B123" t="s">
        <v>148</v>
      </c>
      <c r="C123" t="s">
        <v>140</v>
      </c>
    </row>
    <row r="124" spans="1:3" x14ac:dyDescent="0.35">
      <c r="A124">
        <v>123</v>
      </c>
      <c r="B124" t="s">
        <v>148</v>
      </c>
      <c r="C124" t="s">
        <v>141</v>
      </c>
    </row>
    <row r="125" spans="1:3" x14ac:dyDescent="0.35">
      <c r="A125">
        <v>124</v>
      </c>
      <c r="B125" t="s">
        <v>148</v>
      </c>
      <c r="C125" t="s">
        <v>142</v>
      </c>
    </row>
    <row r="126" spans="1:3" x14ac:dyDescent="0.35">
      <c r="A126">
        <v>125</v>
      </c>
      <c r="B126" t="s">
        <v>148</v>
      </c>
      <c r="C126" t="s">
        <v>143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6"/>
  <sheetViews>
    <sheetView workbookViewId="0">
      <pane ySplit="1" topLeftCell="A2" activePane="bottomLeft" state="frozen"/>
      <selection pane="bottomLeft" activeCell="E6" sqref="E6"/>
    </sheetView>
  </sheetViews>
  <sheetFormatPr defaultRowHeight="14.5" x14ac:dyDescent="0.35"/>
  <cols>
    <col min="1" max="1" width="6" customWidth="1"/>
    <col min="2" max="2" width="29.54296875" bestFit="1" customWidth="1"/>
    <col min="3" max="3" width="100" style="13" customWidth="1"/>
    <col min="4" max="4" width="16" style="3" customWidth="1"/>
    <col min="5" max="5" width="8" customWidth="1"/>
  </cols>
  <sheetData>
    <row r="1" spans="1:5" x14ac:dyDescent="0.35">
      <c r="A1" s="11" t="s">
        <v>10</v>
      </c>
      <c r="B1" s="11" t="s">
        <v>11</v>
      </c>
      <c r="C1" s="11" t="s">
        <v>1</v>
      </c>
      <c r="D1" s="11" t="s">
        <v>12</v>
      </c>
      <c r="E1" s="11" t="s">
        <v>13</v>
      </c>
    </row>
    <row r="2" spans="1:5" x14ac:dyDescent="0.35">
      <c r="A2" s="6">
        <v>1</v>
      </c>
      <c r="B2" s="6" t="s">
        <v>144</v>
      </c>
      <c r="C2" t="s">
        <v>19</v>
      </c>
      <c r="D2" s="6">
        <f>Respostas!C2</f>
        <v>0</v>
      </c>
      <c r="E2" s="6">
        <v>1</v>
      </c>
    </row>
    <row r="3" spans="1:5" x14ac:dyDescent="0.35">
      <c r="A3" s="6">
        <v>2</v>
      </c>
      <c r="B3" s="6" t="s">
        <v>144</v>
      </c>
      <c r="C3" t="s">
        <v>20</v>
      </c>
      <c r="D3" s="6">
        <f>Respostas!C3</f>
        <v>0</v>
      </c>
      <c r="E3" s="6">
        <v>1</v>
      </c>
    </row>
    <row r="4" spans="1:5" x14ac:dyDescent="0.35">
      <c r="A4" s="6">
        <v>3</v>
      </c>
      <c r="B4" s="6" t="s">
        <v>144</v>
      </c>
      <c r="C4" t="s">
        <v>21</v>
      </c>
      <c r="D4" s="6">
        <f>Respostas!C4</f>
        <v>0</v>
      </c>
      <c r="E4" s="6">
        <v>1</v>
      </c>
    </row>
    <row r="5" spans="1:5" x14ac:dyDescent="0.35">
      <c r="A5" s="6">
        <v>4</v>
      </c>
      <c r="B5" s="6" t="s">
        <v>144</v>
      </c>
      <c r="C5" t="s">
        <v>22</v>
      </c>
      <c r="D5" s="6">
        <f>Respostas!C5</f>
        <v>0</v>
      </c>
      <c r="E5" s="6">
        <v>1</v>
      </c>
    </row>
    <row r="6" spans="1:5" x14ac:dyDescent="0.35">
      <c r="A6" s="6">
        <v>5</v>
      </c>
      <c r="B6" s="6" t="s">
        <v>144</v>
      </c>
      <c r="C6" t="s">
        <v>23</v>
      </c>
      <c r="D6" s="6">
        <f>Respostas!C6</f>
        <v>0</v>
      </c>
      <c r="E6" s="6">
        <v>1</v>
      </c>
    </row>
    <row r="7" spans="1:5" x14ac:dyDescent="0.35">
      <c r="A7" s="6">
        <v>6</v>
      </c>
      <c r="B7" s="6" t="s">
        <v>144</v>
      </c>
      <c r="C7" t="s">
        <v>24</v>
      </c>
      <c r="D7" s="6">
        <f>Respostas!C7</f>
        <v>0</v>
      </c>
      <c r="E7" s="6">
        <v>1</v>
      </c>
    </row>
    <row r="8" spans="1:5" x14ac:dyDescent="0.35">
      <c r="A8" s="6">
        <v>7</v>
      </c>
      <c r="B8" s="6" t="s">
        <v>144</v>
      </c>
      <c r="C8" t="s">
        <v>25</v>
      </c>
      <c r="D8" s="6">
        <f>Respostas!C8</f>
        <v>0</v>
      </c>
      <c r="E8" s="6">
        <v>1</v>
      </c>
    </row>
    <row r="9" spans="1:5" x14ac:dyDescent="0.35">
      <c r="A9" s="6">
        <v>8</v>
      </c>
      <c r="B9" s="6" t="s">
        <v>144</v>
      </c>
      <c r="C9" t="s">
        <v>26</v>
      </c>
      <c r="D9" s="6">
        <f>Respostas!C9</f>
        <v>0</v>
      </c>
      <c r="E9" s="6">
        <v>1</v>
      </c>
    </row>
    <row r="10" spans="1:5" x14ac:dyDescent="0.35">
      <c r="A10" s="6">
        <v>9</v>
      </c>
      <c r="B10" s="6" t="s">
        <v>144</v>
      </c>
      <c r="C10" t="s">
        <v>27</v>
      </c>
      <c r="D10" s="6">
        <f>Respostas!C10</f>
        <v>0</v>
      </c>
      <c r="E10" s="6">
        <v>1</v>
      </c>
    </row>
    <row r="11" spans="1:5" x14ac:dyDescent="0.35">
      <c r="A11" s="6">
        <v>10</v>
      </c>
      <c r="B11" s="6" t="s">
        <v>144</v>
      </c>
      <c r="C11" t="s">
        <v>28</v>
      </c>
      <c r="D11" s="6">
        <f>Respostas!C11</f>
        <v>0</v>
      </c>
      <c r="E11" s="6">
        <v>1</v>
      </c>
    </row>
    <row r="12" spans="1:5" x14ac:dyDescent="0.35">
      <c r="A12" s="6">
        <v>11</v>
      </c>
      <c r="B12" s="6" t="s">
        <v>144</v>
      </c>
      <c r="C12" t="s">
        <v>29</v>
      </c>
      <c r="D12" s="6">
        <f>Respostas!C12</f>
        <v>0</v>
      </c>
      <c r="E12" s="6">
        <v>1</v>
      </c>
    </row>
    <row r="13" spans="1:5" x14ac:dyDescent="0.35">
      <c r="A13" s="6">
        <v>12</v>
      </c>
      <c r="B13" s="6" t="s">
        <v>144</v>
      </c>
      <c r="C13" t="s">
        <v>30</v>
      </c>
      <c r="D13" s="6">
        <f>Respostas!C13</f>
        <v>0</v>
      </c>
      <c r="E13" s="6">
        <v>1</v>
      </c>
    </row>
    <row r="14" spans="1:5" x14ac:dyDescent="0.35">
      <c r="A14" s="6">
        <v>13</v>
      </c>
      <c r="B14" s="6" t="s">
        <v>144</v>
      </c>
      <c r="C14" t="s">
        <v>31</v>
      </c>
      <c r="D14" s="6">
        <f>Respostas!C14</f>
        <v>0</v>
      </c>
      <c r="E14" s="6">
        <v>1</v>
      </c>
    </row>
    <row r="15" spans="1:5" x14ac:dyDescent="0.35">
      <c r="A15" s="6">
        <v>14</v>
      </c>
      <c r="B15" s="6" t="s">
        <v>144</v>
      </c>
      <c r="C15" t="s">
        <v>32</v>
      </c>
      <c r="D15" s="6">
        <f>Respostas!C15</f>
        <v>0</v>
      </c>
      <c r="E15" s="6">
        <v>1</v>
      </c>
    </row>
    <row r="16" spans="1:5" x14ac:dyDescent="0.35">
      <c r="A16" s="6">
        <v>15</v>
      </c>
      <c r="B16" s="6" t="s">
        <v>144</v>
      </c>
      <c r="C16" t="s">
        <v>33</v>
      </c>
      <c r="D16" s="6">
        <f>Respostas!C16</f>
        <v>0</v>
      </c>
      <c r="E16" s="6">
        <v>1</v>
      </c>
    </row>
    <row r="17" spans="1:5" x14ac:dyDescent="0.35">
      <c r="A17" s="6">
        <v>16</v>
      </c>
      <c r="B17" s="6" t="s">
        <v>144</v>
      </c>
      <c r="C17" t="s">
        <v>34</v>
      </c>
      <c r="D17" s="6">
        <f>Respostas!C17</f>
        <v>0</v>
      </c>
      <c r="E17" s="6">
        <v>1</v>
      </c>
    </row>
    <row r="18" spans="1:5" x14ac:dyDescent="0.35">
      <c r="A18" s="6">
        <v>17</v>
      </c>
      <c r="B18" s="6" t="s">
        <v>144</v>
      </c>
      <c r="C18" t="s">
        <v>35</v>
      </c>
      <c r="D18" s="6">
        <f>Respostas!C18</f>
        <v>0</v>
      </c>
      <c r="E18" s="6">
        <v>1</v>
      </c>
    </row>
    <row r="19" spans="1:5" x14ac:dyDescent="0.35">
      <c r="A19" s="6">
        <v>18</v>
      </c>
      <c r="B19" s="6" t="s">
        <v>144</v>
      </c>
      <c r="C19" t="s">
        <v>36</v>
      </c>
      <c r="D19" s="6">
        <f>Respostas!C19</f>
        <v>0</v>
      </c>
      <c r="E19" s="6">
        <v>1</v>
      </c>
    </row>
    <row r="20" spans="1:5" x14ac:dyDescent="0.35">
      <c r="A20" s="6">
        <v>19</v>
      </c>
      <c r="B20" s="6" t="s">
        <v>144</v>
      </c>
      <c r="C20" t="s">
        <v>37</v>
      </c>
      <c r="D20" s="6">
        <f>Respostas!C20</f>
        <v>0</v>
      </c>
      <c r="E20" s="6">
        <v>1</v>
      </c>
    </row>
    <row r="21" spans="1:5" x14ac:dyDescent="0.35">
      <c r="A21" s="6">
        <v>20</v>
      </c>
      <c r="B21" s="6" t="s">
        <v>144</v>
      </c>
      <c r="C21" t="s">
        <v>38</v>
      </c>
      <c r="D21" s="6">
        <f>Respostas!C21</f>
        <v>0</v>
      </c>
      <c r="E21" s="6">
        <v>1</v>
      </c>
    </row>
    <row r="22" spans="1:5" x14ac:dyDescent="0.35">
      <c r="A22" s="6">
        <v>21</v>
      </c>
      <c r="B22" s="6" t="s">
        <v>144</v>
      </c>
      <c r="C22" t="s">
        <v>39</v>
      </c>
      <c r="D22" s="6">
        <f>Respostas!C22</f>
        <v>0</v>
      </c>
      <c r="E22" s="6">
        <v>1</v>
      </c>
    </row>
    <row r="23" spans="1:5" x14ac:dyDescent="0.35">
      <c r="A23" s="6">
        <v>22</v>
      </c>
      <c r="B23" s="6" t="s">
        <v>144</v>
      </c>
      <c r="C23" t="s">
        <v>40</v>
      </c>
      <c r="D23" s="6">
        <f>Respostas!C23</f>
        <v>0</v>
      </c>
      <c r="E23" s="6">
        <v>1</v>
      </c>
    </row>
    <row r="24" spans="1:5" x14ac:dyDescent="0.35">
      <c r="A24" s="6">
        <v>23</v>
      </c>
      <c r="B24" s="6" t="s">
        <v>144</v>
      </c>
      <c r="C24" t="s">
        <v>41</v>
      </c>
      <c r="D24" s="6">
        <f>Respostas!C24</f>
        <v>0</v>
      </c>
      <c r="E24" s="6">
        <v>1</v>
      </c>
    </row>
    <row r="25" spans="1:5" x14ac:dyDescent="0.35">
      <c r="A25" s="6">
        <v>24</v>
      </c>
      <c r="B25" s="6" t="s">
        <v>144</v>
      </c>
      <c r="C25" t="s">
        <v>42</v>
      </c>
      <c r="D25" s="6">
        <f>Respostas!C25</f>
        <v>0</v>
      </c>
      <c r="E25" s="6">
        <v>1</v>
      </c>
    </row>
    <row r="26" spans="1:5" x14ac:dyDescent="0.35">
      <c r="A26" s="6">
        <v>25</v>
      </c>
      <c r="B26" s="6" t="s">
        <v>144</v>
      </c>
      <c r="C26" t="s">
        <v>43</v>
      </c>
      <c r="D26" s="6">
        <f>Respostas!C26</f>
        <v>0</v>
      </c>
      <c r="E26" s="6">
        <v>1</v>
      </c>
    </row>
    <row r="27" spans="1:5" x14ac:dyDescent="0.35">
      <c r="A27" s="6">
        <v>26</v>
      </c>
      <c r="B27" s="6" t="s">
        <v>145</v>
      </c>
      <c r="C27" t="s">
        <v>44</v>
      </c>
      <c r="D27" s="6">
        <f>Respostas!C27</f>
        <v>0</v>
      </c>
      <c r="E27" s="6">
        <v>1</v>
      </c>
    </row>
    <row r="28" spans="1:5" x14ac:dyDescent="0.35">
      <c r="A28" s="6">
        <v>27</v>
      </c>
      <c r="B28" s="6" t="s">
        <v>145</v>
      </c>
      <c r="C28" t="s">
        <v>45</v>
      </c>
      <c r="D28" s="6">
        <f>Respostas!C28</f>
        <v>0</v>
      </c>
      <c r="E28" s="6">
        <v>1</v>
      </c>
    </row>
    <row r="29" spans="1:5" x14ac:dyDescent="0.35">
      <c r="A29" s="6">
        <v>28</v>
      </c>
      <c r="B29" s="6" t="s">
        <v>145</v>
      </c>
      <c r="C29" t="s">
        <v>46</v>
      </c>
      <c r="D29" s="6">
        <f>Respostas!C29</f>
        <v>0</v>
      </c>
      <c r="E29" s="6">
        <v>1</v>
      </c>
    </row>
    <row r="30" spans="1:5" x14ac:dyDescent="0.35">
      <c r="A30" s="6">
        <v>29</v>
      </c>
      <c r="B30" s="6" t="s">
        <v>145</v>
      </c>
      <c r="C30" t="s">
        <v>47</v>
      </c>
      <c r="D30" s="6">
        <f>Respostas!C30</f>
        <v>0</v>
      </c>
      <c r="E30" s="6">
        <v>1</v>
      </c>
    </row>
    <row r="31" spans="1:5" x14ac:dyDescent="0.35">
      <c r="A31" s="6">
        <v>30</v>
      </c>
      <c r="B31" s="6" t="s">
        <v>145</v>
      </c>
      <c r="C31" t="s">
        <v>48</v>
      </c>
      <c r="D31" s="6">
        <f>Respostas!C31</f>
        <v>0</v>
      </c>
      <c r="E31" s="6">
        <v>1</v>
      </c>
    </row>
    <row r="32" spans="1:5" x14ac:dyDescent="0.35">
      <c r="A32" s="6">
        <v>31</v>
      </c>
      <c r="B32" s="6" t="s">
        <v>145</v>
      </c>
      <c r="C32" t="s">
        <v>49</v>
      </c>
      <c r="D32" s="6">
        <f>Respostas!C32</f>
        <v>0</v>
      </c>
      <c r="E32" s="6">
        <v>1</v>
      </c>
    </row>
    <row r="33" spans="1:5" x14ac:dyDescent="0.35">
      <c r="A33" s="6">
        <v>32</v>
      </c>
      <c r="B33" s="6" t="s">
        <v>145</v>
      </c>
      <c r="C33" t="s">
        <v>50</v>
      </c>
      <c r="D33" s="6">
        <f>Respostas!C33</f>
        <v>0</v>
      </c>
      <c r="E33" s="6">
        <v>1</v>
      </c>
    </row>
    <row r="34" spans="1:5" x14ac:dyDescent="0.35">
      <c r="A34" s="6">
        <v>33</v>
      </c>
      <c r="B34" s="6" t="s">
        <v>145</v>
      </c>
      <c r="C34" t="s">
        <v>51</v>
      </c>
      <c r="D34" s="6">
        <f>Respostas!C34</f>
        <v>0</v>
      </c>
      <c r="E34" s="6">
        <v>1</v>
      </c>
    </row>
    <row r="35" spans="1:5" x14ac:dyDescent="0.35">
      <c r="A35" s="6">
        <v>34</v>
      </c>
      <c r="B35" s="6" t="s">
        <v>145</v>
      </c>
      <c r="C35" t="s">
        <v>52</v>
      </c>
      <c r="D35" s="6">
        <f>Respostas!C35</f>
        <v>0</v>
      </c>
      <c r="E35" s="6">
        <v>1</v>
      </c>
    </row>
    <row r="36" spans="1:5" x14ac:dyDescent="0.35">
      <c r="A36" s="6">
        <v>35</v>
      </c>
      <c r="B36" s="6" t="s">
        <v>145</v>
      </c>
      <c r="C36" t="s">
        <v>53</v>
      </c>
      <c r="D36" s="6">
        <f>Respostas!C36</f>
        <v>0</v>
      </c>
      <c r="E36" s="6">
        <v>1</v>
      </c>
    </row>
    <row r="37" spans="1:5" x14ac:dyDescent="0.35">
      <c r="A37" s="6">
        <v>36</v>
      </c>
      <c r="B37" s="6" t="s">
        <v>145</v>
      </c>
      <c r="C37" t="s">
        <v>54</v>
      </c>
      <c r="D37" s="6">
        <f>Respostas!C37</f>
        <v>0</v>
      </c>
      <c r="E37" s="6">
        <v>1</v>
      </c>
    </row>
    <row r="38" spans="1:5" x14ac:dyDescent="0.35">
      <c r="A38" s="6">
        <v>37</v>
      </c>
      <c r="B38" s="6" t="s">
        <v>145</v>
      </c>
      <c r="C38" t="s">
        <v>55</v>
      </c>
      <c r="D38" s="6">
        <f>Respostas!C38</f>
        <v>0</v>
      </c>
      <c r="E38" s="6">
        <v>1</v>
      </c>
    </row>
    <row r="39" spans="1:5" x14ac:dyDescent="0.35">
      <c r="A39" s="6">
        <v>38</v>
      </c>
      <c r="B39" s="6" t="s">
        <v>145</v>
      </c>
      <c r="C39" t="s">
        <v>56</v>
      </c>
      <c r="D39" s="6">
        <f>Respostas!C39</f>
        <v>0</v>
      </c>
      <c r="E39" s="6">
        <v>1</v>
      </c>
    </row>
    <row r="40" spans="1:5" x14ac:dyDescent="0.35">
      <c r="A40" s="6">
        <v>39</v>
      </c>
      <c r="B40" s="6" t="s">
        <v>145</v>
      </c>
      <c r="C40" t="s">
        <v>57</v>
      </c>
      <c r="D40" s="6">
        <f>Respostas!C40</f>
        <v>0</v>
      </c>
      <c r="E40" s="6">
        <v>1</v>
      </c>
    </row>
    <row r="41" spans="1:5" x14ac:dyDescent="0.35">
      <c r="A41" s="6">
        <v>40</v>
      </c>
      <c r="B41" s="6" t="s">
        <v>145</v>
      </c>
      <c r="C41" t="s">
        <v>58</v>
      </c>
      <c r="D41" s="6">
        <f>Respostas!C41</f>
        <v>0</v>
      </c>
      <c r="E41" s="6">
        <v>1</v>
      </c>
    </row>
    <row r="42" spans="1:5" x14ac:dyDescent="0.35">
      <c r="A42" s="6">
        <v>41</v>
      </c>
      <c r="B42" s="6" t="s">
        <v>145</v>
      </c>
      <c r="C42" t="s">
        <v>59</v>
      </c>
      <c r="D42" s="6">
        <f>Respostas!C42</f>
        <v>0</v>
      </c>
      <c r="E42" s="6">
        <v>1</v>
      </c>
    </row>
    <row r="43" spans="1:5" x14ac:dyDescent="0.35">
      <c r="A43" s="6">
        <v>42</v>
      </c>
      <c r="B43" s="6" t="s">
        <v>145</v>
      </c>
      <c r="C43" t="s">
        <v>60</v>
      </c>
      <c r="D43" s="6">
        <f>Respostas!C43</f>
        <v>0</v>
      </c>
      <c r="E43" s="6">
        <v>1</v>
      </c>
    </row>
    <row r="44" spans="1:5" x14ac:dyDescent="0.35">
      <c r="A44" s="6">
        <v>43</v>
      </c>
      <c r="B44" s="6" t="s">
        <v>145</v>
      </c>
      <c r="C44" t="s">
        <v>61</v>
      </c>
      <c r="D44" s="6">
        <f>Respostas!C44</f>
        <v>0</v>
      </c>
      <c r="E44" s="6">
        <v>1</v>
      </c>
    </row>
    <row r="45" spans="1:5" x14ac:dyDescent="0.35">
      <c r="A45" s="6">
        <v>44</v>
      </c>
      <c r="B45" s="6" t="s">
        <v>145</v>
      </c>
      <c r="C45" t="s">
        <v>62</v>
      </c>
      <c r="D45" s="6">
        <f>Respostas!C45</f>
        <v>0</v>
      </c>
      <c r="E45" s="6">
        <v>1</v>
      </c>
    </row>
    <row r="46" spans="1:5" x14ac:dyDescent="0.35">
      <c r="A46" s="6">
        <v>45</v>
      </c>
      <c r="B46" s="6" t="s">
        <v>145</v>
      </c>
      <c r="C46" t="s">
        <v>63</v>
      </c>
      <c r="D46" s="6">
        <f>Respostas!C46</f>
        <v>0</v>
      </c>
      <c r="E46" s="6">
        <v>1</v>
      </c>
    </row>
    <row r="47" spans="1:5" x14ac:dyDescent="0.35">
      <c r="A47" s="6">
        <v>46</v>
      </c>
      <c r="B47" s="6" t="s">
        <v>145</v>
      </c>
      <c r="C47" t="s">
        <v>64</v>
      </c>
      <c r="D47" s="6">
        <f>Respostas!C47</f>
        <v>0</v>
      </c>
      <c r="E47" s="6">
        <v>1</v>
      </c>
    </row>
    <row r="48" spans="1:5" x14ac:dyDescent="0.35">
      <c r="A48" s="6">
        <v>47</v>
      </c>
      <c r="B48" s="6" t="s">
        <v>145</v>
      </c>
      <c r="C48" t="s">
        <v>65</v>
      </c>
      <c r="D48" s="6">
        <f>Respostas!C48</f>
        <v>0</v>
      </c>
      <c r="E48" s="6">
        <v>1</v>
      </c>
    </row>
    <row r="49" spans="1:5" x14ac:dyDescent="0.35">
      <c r="A49" s="6">
        <v>48</v>
      </c>
      <c r="B49" s="6" t="s">
        <v>145</v>
      </c>
      <c r="C49" t="s">
        <v>66</v>
      </c>
      <c r="D49" s="6">
        <f>Respostas!C49</f>
        <v>0</v>
      </c>
      <c r="E49" s="6">
        <v>1</v>
      </c>
    </row>
    <row r="50" spans="1:5" x14ac:dyDescent="0.35">
      <c r="A50" s="6">
        <v>49</v>
      </c>
      <c r="B50" s="6" t="s">
        <v>145</v>
      </c>
      <c r="C50" t="s">
        <v>67</v>
      </c>
      <c r="D50" s="6">
        <f>Respostas!C50</f>
        <v>0</v>
      </c>
      <c r="E50" s="6">
        <v>1</v>
      </c>
    </row>
    <row r="51" spans="1:5" x14ac:dyDescent="0.35">
      <c r="A51" s="6">
        <v>50</v>
      </c>
      <c r="B51" s="6" t="s">
        <v>145</v>
      </c>
      <c r="C51" t="s">
        <v>68</v>
      </c>
      <c r="D51" s="6">
        <f>Respostas!C51</f>
        <v>0</v>
      </c>
      <c r="E51" s="6">
        <v>1</v>
      </c>
    </row>
    <row r="52" spans="1:5" x14ac:dyDescent="0.35">
      <c r="A52" s="6">
        <v>51</v>
      </c>
      <c r="B52" s="6" t="s">
        <v>146</v>
      </c>
      <c r="C52" t="s">
        <v>69</v>
      </c>
      <c r="D52" s="6">
        <f>Respostas!C52</f>
        <v>0</v>
      </c>
      <c r="E52" s="6">
        <v>1</v>
      </c>
    </row>
    <row r="53" spans="1:5" x14ac:dyDescent="0.35">
      <c r="A53" s="6">
        <v>52</v>
      </c>
      <c r="B53" s="6" t="s">
        <v>146</v>
      </c>
      <c r="C53" t="s">
        <v>70</v>
      </c>
      <c r="D53" s="6">
        <f>Respostas!C53</f>
        <v>0</v>
      </c>
      <c r="E53" s="6">
        <v>1</v>
      </c>
    </row>
    <row r="54" spans="1:5" x14ac:dyDescent="0.35">
      <c r="A54" s="6">
        <v>53</v>
      </c>
      <c r="B54" s="6" t="s">
        <v>146</v>
      </c>
      <c r="C54" t="s">
        <v>71</v>
      </c>
      <c r="D54" s="6">
        <f>Respostas!C54</f>
        <v>0</v>
      </c>
      <c r="E54" s="6">
        <v>1</v>
      </c>
    </row>
    <row r="55" spans="1:5" x14ac:dyDescent="0.35">
      <c r="A55" s="6">
        <v>54</v>
      </c>
      <c r="B55" s="6" t="s">
        <v>146</v>
      </c>
      <c r="C55" t="s">
        <v>72</v>
      </c>
      <c r="D55" s="6">
        <f>Respostas!C55</f>
        <v>0</v>
      </c>
      <c r="E55" s="6">
        <v>1</v>
      </c>
    </row>
    <row r="56" spans="1:5" x14ac:dyDescent="0.35">
      <c r="A56" s="6">
        <v>55</v>
      </c>
      <c r="B56" s="6" t="s">
        <v>146</v>
      </c>
      <c r="C56" t="s">
        <v>73</v>
      </c>
      <c r="D56" s="6">
        <f>Respostas!C56</f>
        <v>0</v>
      </c>
      <c r="E56" s="6">
        <v>1</v>
      </c>
    </row>
    <row r="57" spans="1:5" x14ac:dyDescent="0.35">
      <c r="A57" s="6">
        <v>56</v>
      </c>
      <c r="B57" s="6" t="s">
        <v>146</v>
      </c>
      <c r="C57" t="s">
        <v>74</v>
      </c>
      <c r="D57" s="6">
        <f>Respostas!C57</f>
        <v>0</v>
      </c>
      <c r="E57" s="6">
        <v>1</v>
      </c>
    </row>
    <row r="58" spans="1:5" x14ac:dyDescent="0.35">
      <c r="A58" s="6">
        <v>57</v>
      </c>
      <c r="B58" s="6" t="s">
        <v>146</v>
      </c>
      <c r="C58" t="s">
        <v>75</v>
      </c>
      <c r="D58" s="6">
        <f>Respostas!C58</f>
        <v>0</v>
      </c>
      <c r="E58" s="6">
        <v>1</v>
      </c>
    </row>
    <row r="59" spans="1:5" x14ac:dyDescent="0.35">
      <c r="A59" s="6">
        <v>58</v>
      </c>
      <c r="B59" s="6" t="s">
        <v>146</v>
      </c>
      <c r="C59" t="s">
        <v>76</v>
      </c>
      <c r="D59" s="6">
        <f>Respostas!C59</f>
        <v>0</v>
      </c>
      <c r="E59" s="6">
        <v>1</v>
      </c>
    </row>
    <row r="60" spans="1:5" x14ac:dyDescent="0.35">
      <c r="A60" s="6">
        <v>59</v>
      </c>
      <c r="B60" s="6" t="s">
        <v>146</v>
      </c>
      <c r="C60" t="s">
        <v>77</v>
      </c>
      <c r="D60" s="6">
        <f>Respostas!C60</f>
        <v>0</v>
      </c>
      <c r="E60" s="6">
        <v>1</v>
      </c>
    </row>
    <row r="61" spans="1:5" x14ac:dyDescent="0.35">
      <c r="A61" s="6">
        <v>60</v>
      </c>
      <c r="B61" s="6" t="s">
        <v>146</v>
      </c>
      <c r="C61" t="s">
        <v>78</v>
      </c>
      <c r="D61" s="6">
        <f>Respostas!C61</f>
        <v>0</v>
      </c>
      <c r="E61" s="6">
        <v>1</v>
      </c>
    </row>
    <row r="62" spans="1:5" x14ac:dyDescent="0.35">
      <c r="A62" s="6">
        <v>61</v>
      </c>
      <c r="B62" s="6" t="s">
        <v>146</v>
      </c>
      <c r="C62" t="s">
        <v>79</v>
      </c>
      <c r="D62" s="6">
        <f>Respostas!C62</f>
        <v>0</v>
      </c>
      <c r="E62" s="6">
        <v>1</v>
      </c>
    </row>
    <row r="63" spans="1:5" x14ac:dyDescent="0.35">
      <c r="A63" s="6">
        <v>62</v>
      </c>
      <c r="B63" s="6" t="s">
        <v>146</v>
      </c>
      <c r="C63" t="s">
        <v>80</v>
      </c>
      <c r="D63" s="6">
        <f>Respostas!C63</f>
        <v>0</v>
      </c>
      <c r="E63" s="6">
        <v>1</v>
      </c>
    </row>
    <row r="64" spans="1:5" x14ac:dyDescent="0.35">
      <c r="A64" s="6">
        <v>63</v>
      </c>
      <c r="B64" s="6" t="s">
        <v>146</v>
      </c>
      <c r="C64" t="s">
        <v>81</v>
      </c>
      <c r="D64" s="6">
        <f>Respostas!C64</f>
        <v>0</v>
      </c>
      <c r="E64" s="6">
        <v>1</v>
      </c>
    </row>
    <row r="65" spans="1:5" x14ac:dyDescent="0.35">
      <c r="A65" s="6">
        <v>64</v>
      </c>
      <c r="B65" s="6" t="s">
        <v>146</v>
      </c>
      <c r="C65" t="s">
        <v>82</v>
      </c>
      <c r="D65" s="6">
        <f>Respostas!C65</f>
        <v>0</v>
      </c>
      <c r="E65" s="6">
        <v>1</v>
      </c>
    </row>
    <row r="66" spans="1:5" x14ac:dyDescent="0.35">
      <c r="A66" s="6">
        <v>65</v>
      </c>
      <c r="B66" s="6" t="s">
        <v>146</v>
      </c>
      <c r="C66" t="s">
        <v>83</v>
      </c>
      <c r="D66" s="6">
        <f>Respostas!C66</f>
        <v>0</v>
      </c>
      <c r="E66" s="6">
        <v>1</v>
      </c>
    </row>
    <row r="67" spans="1:5" x14ac:dyDescent="0.35">
      <c r="A67" s="6">
        <v>66</v>
      </c>
      <c r="B67" s="6" t="s">
        <v>146</v>
      </c>
      <c r="C67" t="s">
        <v>84</v>
      </c>
      <c r="D67" s="6">
        <f>Respostas!C67</f>
        <v>0</v>
      </c>
      <c r="E67" s="6">
        <v>1</v>
      </c>
    </row>
    <row r="68" spans="1:5" x14ac:dyDescent="0.35">
      <c r="A68" s="6">
        <v>67</v>
      </c>
      <c r="B68" s="6" t="s">
        <v>146</v>
      </c>
      <c r="C68" t="s">
        <v>85</v>
      </c>
      <c r="D68" s="6">
        <f>Respostas!C68</f>
        <v>0</v>
      </c>
      <c r="E68" s="6">
        <v>1</v>
      </c>
    </row>
    <row r="69" spans="1:5" x14ac:dyDescent="0.35">
      <c r="A69" s="6">
        <v>68</v>
      </c>
      <c r="B69" s="6" t="s">
        <v>146</v>
      </c>
      <c r="C69" t="s">
        <v>86</v>
      </c>
      <c r="D69" s="6">
        <f>Respostas!C69</f>
        <v>0</v>
      </c>
      <c r="E69" s="6">
        <v>1</v>
      </c>
    </row>
    <row r="70" spans="1:5" x14ac:dyDescent="0.35">
      <c r="A70" s="6">
        <v>69</v>
      </c>
      <c r="B70" s="6" t="s">
        <v>146</v>
      </c>
      <c r="C70" t="s">
        <v>87</v>
      </c>
      <c r="D70" s="6">
        <f>Respostas!C70</f>
        <v>0</v>
      </c>
      <c r="E70" s="6">
        <v>1</v>
      </c>
    </row>
    <row r="71" spans="1:5" x14ac:dyDescent="0.35">
      <c r="A71" s="6">
        <v>70</v>
      </c>
      <c r="B71" s="6" t="s">
        <v>146</v>
      </c>
      <c r="C71" t="s">
        <v>88</v>
      </c>
      <c r="D71" s="6">
        <f>Respostas!C71</f>
        <v>0</v>
      </c>
      <c r="E71" s="6">
        <v>1</v>
      </c>
    </row>
    <row r="72" spans="1:5" x14ac:dyDescent="0.35">
      <c r="A72" s="6">
        <v>71</v>
      </c>
      <c r="B72" s="6" t="s">
        <v>146</v>
      </c>
      <c r="C72" t="s">
        <v>89</v>
      </c>
      <c r="D72" s="6">
        <f>Respostas!C72</f>
        <v>0</v>
      </c>
      <c r="E72" s="6">
        <v>1</v>
      </c>
    </row>
    <row r="73" spans="1:5" x14ac:dyDescent="0.35">
      <c r="A73" s="6">
        <v>72</v>
      </c>
      <c r="B73" s="6" t="s">
        <v>146</v>
      </c>
      <c r="C73" t="s">
        <v>90</v>
      </c>
      <c r="D73" s="6">
        <f>Respostas!C73</f>
        <v>0</v>
      </c>
      <c r="E73" s="6">
        <v>1</v>
      </c>
    </row>
    <row r="74" spans="1:5" x14ac:dyDescent="0.35">
      <c r="A74" s="6">
        <v>73</v>
      </c>
      <c r="B74" s="6" t="s">
        <v>146</v>
      </c>
      <c r="C74" t="s">
        <v>91</v>
      </c>
      <c r="D74" s="6">
        <f>Respostas!C74</f>
        <v>0</v>
      </c>
      <c r="E74" s="6">
        <v>1</v>
      </c>
    </row>
    <row r="75" spans="1:5" x14ac:dyDescent="0.35">
      <c r="A75" s="6">
        <v>74</v>
      </c>
      <c r="B75" s="6" t="s">
        <v>146</v>
      </c>
      <c r="C75" t="s">
        <v>92</v>
      </c>
      <c r="D75" s="6">
        <f>Respostas!C75</f>
        <v>0</v>
      </c>
      <c r="E75" s="6">
        <v>1</v>
      </c>
    </row>
    <row r="76" spans="1:5" x14ac:dyDescent="0.35">
      <c r="A76" s="6">
        <v>75</v>
      </c>
      <c r="B76" s="6" t="s">
        <v>146</v>
      </c>
      <c r="C76" t="s">
        <v>93</v>
      </c>
      <c r="D76" s="6">
        <f>Respostas!C76</f>
        <v>0</v>
      </c>
      <c r="E76" s="6">
        <v>1</v>
      </c>
    </row>
    <row r="77" spans="1:5" x14ac:dyDescent="0.35">
      <c r="A77" s="6">
        <v>76</v>
      </c>
      <c r="B77" s="6" t="s">
        <v>147</v>
      </c>
      <c r="C77" t="s">
        <v>94</v>
      </c>
      <c r="D77" s="6">
        <f>Respostas!C77</f>
        <v>0</v>
      </c>
      <c r="E77" s="6">
        <v>1</v>
      </c>
    </row>
    <row r="78" spans="1:5" x14ac:dyDescent="0.35">
      <c r="A78" s="6">
        <v>77</v>
      </c>
      <c r="B78" s="6" t="s">
        <v>147</v>
      </c>
      <c r="C78" t="s">
        <v>95</v>
      </c>
      <c r="D78" s="6">
        <f>Respostas!C78</f>
        <v>0</v>
      </c>
      <c r="E78" s="6">
        <v>1</v>
      </c>
    </row>
    <row r="79" spans="1:5" x14ac:dyDescent="0.35">
      <c r="A79" s="6">
        <v>78</v>
      </c>
      <c r="B79" s="6" t="s">
        <v>147</v>
      </c>
      <c r="C79" t="s">
        <v>96</v>
      </c>
      <c r="D79" s="6">
        <f>Respostas!C79</f>
        <v>0</v>
      </c>
      <c r="E79" s="6">
        <v>1</v>
      </c>
    </row>
    <row r="80" spans="1:5" x14ac:dyDescent="0.35">
      <c r="A80" s="6">
        <v>79</v>
      </c>
      <c r="B80" s="6" t="s">
        <v>147</v>
      </c>
      <c r="C80" t="s">
        <v>97</v>
      </c>
      <c r="D80" s="6">
        <f>Respostas!C80</f>
        <v>0</v>
      </c>
      <c r="E80" s="6">
        <v>1</v>
      </c>
    </row>
    <row r="81" spans="1:5" x14ac:dyDescent="0.35">
      <c r="A81" s="6">
        <v>80</v>
      </c>
      <c r="B81" s="6" t="s">
        <v>147</v>
      </c>
      <c r="C81" t="s">
        <v>98</v>
      </c>
      <c r="D81" s="6">
        <f>Respostas!C81</f>
        <v>0</v>
      </c>
      <c r="E81" s="6">
        <v>1</v>
      </c>
    </row>
    <row r="82" spans="1:5" x14ac:dyDescent="0.35">
      <c r="A82" s="6">
        <v>81</v>
      </c>
      <c r="B82" s="6" t="s">
        <v>147</v>
      </c>
      <c r="C82" t="s">
        <v>99</v>
      </c>
      <c r="D82" s="6">
        <f>Respostas!C82</f>
        <v>0</v>
      </c>
      <c r="E82" s="6">
        <v>1</v>
      </c>
    </row>
    <row r="83" spans="1:5" x14ac:dyDescent="0.35">
      <c r="A83" s="6">
        <v>82</v>
      </c>
      <c r="B83" s="6" t="s">
        <v>147</v>
      </c>
      <c r="C83" t="s">
        <v>100</v>
      </c>
      <c r="D83" s="6">
        <f>Respostas!C83</f>
        <v>0</v>
      </c>
      <c r="E83" s="6">
        <v>1</v>
      </c>
    </row>
    <row r="84" spans="1:5" x14ac:dyDescent="0.35">
      <c r="A84" s="6">
        <v>83</v>
      </c>
      <c r="B84" s="6" t="s">
        <v>147</v>
      </c>
      <c r="C84" t="s">
        <v>101</v>
      </c>
      <c r="D84" s="6">
        <f>Respostas!C84</f>
        <v>0</v>
      </c>
      <c r="E84" s="6">
        <v>1</v>
      </c>
    </row>
    <row r="85" spans="1:5" x14ac:dyDescent="0.35">
      <c r="A85" s="6">
        <v>84</v>
      </c>
      <c r="B85" s="6" t="s">
        <v>147</v>
      </c>
      <c r="C85" t="s">
        <v>102</v>
      </c>
      <c r="D85" s="6">
        <f>Respostas!C85</f>
        <v>0</v>
      </c>
      <c r="E85" s="6">
        <v>1</v>
      </c>
    </row>
    <row r="86" spans="1:5" x14ac:dyDescent="0.35">
      <c r="A86" s="6">
        <v>85</v>
      </c>
      <c r="B86" s="6" t="s">
        <v>147</v>
      </c>
      <c r="C86" t="s">
        <v>103</v>
      </c>
      <c r="D86" s="6">
        <f>Respostas!C86</f>
        <v>0</v>
      </c>
      <c r="E86" s="6">
        <v>1</v>
      </c>
    </row>
    <row r="87" spans="1:5" x14ac:dyDescent="0.35">
      <c r="A87" s="6">
        <v>86</v>
      </c>
      <c r="B87" s="6" t="s">
        <v>147</v>
      </c>
      <c r="C87" t="s">
        <v>104</v>
      </c>
      <c r="D87" s="6">
        <f>Respostas!C87</f>
        <v>0</v>
      </c>
      <c r="E87" s="6">
        <v>1</v>
      </c>
    </row>
    <row r="88" spans="1:5" x14ac:dyDescent="0.35">
      <c r="A88" s="6">
        <v>87</v>
      </c>
      <c r="B88" s="6" t="s">
        <v>147</v>
      </c>
      <c r="C88" t="s">
        <v>105</v>
      </c>
      <c r="D88" s="6">
        <f>Respostas!C88</f>
        <v>0</v>
      </c>
      <c r="E88" s="6">
        <v>1</v>
      </c>
    </row>
    <row r="89" spans="1:5" x14ac:dyDescent="0.35">
      <c r="A89" s="6">
        <v>88</v>
      </c>
      <c r="B89" s="6" t="s">
        <v>147</v>
      </c>
      <c r="C89" t="s">
        <v>106</v>
      </c>
      <c r="D89" s="6">
        <f>Respostas!C89</f>
        <v>0</v>
      </c>
      <c r="E89" s="6">
        <v>1</v>
      </c>
    </row>
    <row r="90" spans="1:5" x14ac:dyDescent="0.35">
      <c r="A90" s="6">
        <v>89</v>
      </c>
      <c r="B90" s="6" t="s">
        <v>147</v>
      </c>
      <c r="C90" t="s">
        <v>107</v>
      </c>
      <c r="D90" s="6">
        <f>Respostas!C90</f>
        <v>0</v>
      </c>
      <c r="E90" s="6">
        <v>1</v>
      </c>
    </row>
    <row r="91" spans="1:5" x14ac:dyDescent="0.35">
      <c r="A91" s="6">
        <v>90</v>
      </c>
      <c r="B91" s="6" t="s">
        <v>147</v>
      </c>
      <c r="C91" t="s">
        <v>108</v>
      </c>
      <c r="D91" s="6">
        <f>Respostas!C91</f>
        <v>0</v>
      </c>
      <c r="E91" s="6">
        <v>1</v>
      </c>
    </row>
    <row r="92" spans="1:5" x14ac:dyDescent="0.35">
      <c r="A92" s="6">
        <v>91</v>
      </c>
      <c r="B92" s="6" t="s">
        <v>147</v>
      </c>
      <c r="C92" t="s">
        <v>109</v>
      </c>
      <c r="D92" s="6">
        <f>Respostas!C92</f>
        <v>0</v>
      </c>
      <c r="E92" s="6">
        <v>1</v>
      </c>
    </row>
    <row r="93" spans="1:5" x14ac:dyDescent="0.35">
      <c r="A93" s="6">
        <v>92</v>
      </c>
      <c r="B93" s="6" t="s">
        <v>147</v>
      </c>
      <c r="C93" t="s">
        <v>110</v>
      </c>
      <c r="D93" s="6">
        <f>Respostas!C93</f>
        <v>0</v>
      </c>
      <c r="E93" s="6">
        <v>1</v>
      </c>
    </row>
    <row r="94" spans="1:5" x14ac:dyDescent="0.35">
      <c r="A94" s="6">
        <v>93</v>
      </c>
      <c r="B94" s="6" t="s">
        <v>147</v>
      </c>
      <c r="C94" t="s">
        <v>111</v>
      </c>
      <c r="D94" s="6">
        <f>Respostas!C94</f>
        <v>0</v>
      </c>
      <c r="E94" s="6">
        <v>1</v>
      </c>
    </row>
    <row r="95" spans="1:5" x14ac:dyDescent="0.35">
      <c r="A95" s="6">
        <v>94</v>
      </c>
      <c r="B95" s="6" t="s">
        <v>147</v>
      </c>
      <c r="C95" t="s">
        <v>112</v>
      </c>
      <c r="D95" s="6">
        <f>Respostas!C95</f>
        <v>0</v>
      </c>
      <c r="E95" s="6">
        <v>1</v>
      </c>
    </row>
    <row r="96" spans="1:5" x14ac:dyDescent="0.35">
      <c r="A96" s="6">
        <v>95</v>
      </c>
      <c r="B96" s="6" t="s">
        <v>147</v>
      </c>
      <c r="C96" t="s">
        <v>113</v>
      </c>
      <c r="D96" s="6">
        <f>Respostas!C96</f>
        <v>0</v>
      </c>
      <c r="E96" s="6">
        <v>1</v>
      </c>
    </row>
    <row r="97" spans="1:5" x14ac:dyDescent="0.35">
      <c r="A97" s="6">
        <v>96</v>
      </c>
      <c r="B97" s="6" t="s">
        <v>147</v>
      </c>
      <c r="C97" t="s">
        <v>114</v>
      </c>
      <c r="D97" s="6">
        <f>Respostas!C97</f>
        <v>0</v>
      </c>
      <c r="E97" s="6">
        <v>1</v>
      </c>
    </row>
    <row r="98" spans="1:5" x14ac:dyDescent="0.35">
      <c r="A98" s="6">
        <v>97</v>
      </c>
      <c r="B98" s="6" t="s">
        <v>147</v>
      </c>
      <c r="C98" t="s">
        <v>115</v>
      </c>
      <c r="D98" s="6">
        <f>Respostas!C98</f>
        <v>0</v>
      </c>
      <c r="E98" s="6">
        <v>1</v>
      </c>
    </row>
    <row r="99" spans="1:5" x14ac:dyDescent="0.35">
      <c r="A99" s="6">
        <v>98</v>
      </c>
      <c r="B99" s="6" t="s">
        <v>147</v>
      </c>
      <c r="C99" t="s">
        <v>116</v>
      </c>
      <c r="D99" s="6">
        <f>Respostas!C99</f>
        <v>0</v>
      </c>
      <c r="E99" s="6">
        <v>1</v>
      </c>
    </row>
    <row r="100" spans="1:5" x14ac:dyDescent="0.35">
      <c r="A100" s="6">
        <v>99</v>
      </c>
      <c r="B100" s="6" t="s">
        <v>147</v>
      </c>
      <c r="C100" t="s">
        <v>117</v>
      </c>
      <c r="D100" s="6">
        <f>Respostas!C100</f>
        <v>0</v>
      </c>
      <c r="E100" s="6">
        <v>1</v>
      </c>
    </row>
    <row r="101" spans="1:5" x14ac:dyDescent="0.35">
      <c r="A101" s="6">
        <v>100</v>
      </c>
      <c r="B101" s="6" t="s">
        <v>147</v>
      </c>
      <c r="C101" t="s">
        <v>118</v>
      </c>
      <c r="D101" s="6">
        <f>Respostas!C101</f>
        <v>0</v>
      </c>
      <c r="E101" s="6">
        <v>1</v>
      </c>
    </row>
    <row r="102" spans="1:5" x14ac:dyDescent="0.35">
      <c r="A102" s="6">
        <v>101</v>
      </c>
      <c r="B102" s="6" t="s">
        <v>148</v>
      </c>
      <c r="C102" t="s">
        <v>119</v>
      </c>
      <c r="D102" s="6">
        <f>Respostas!C102</f>
        <v>0</v>
      </c>
      <c r="E102" s="6">
        <v>1</v>
      </c>
    </row>
    <row r="103" spans="1:5" x14ac:dyDescent="0.35">
      <c r="A103" s="6">
        <v>102</v>
      </c>
      <c r="B103" s="6" t="s">
        <v>148</v>
      </c>
      <c r="C103" t="s">
        <v>120</v>
      </c>
      <c r="D103" s="6">
        <f>Respostas!C103</f>
        <v>0</v>
      </c>
      <c r="E103" s="6">
        <v>1</v>
      </c>
    </row>
    <row r="104" spans="1:5" x14ac:dyDescent="0.35">
      <c r="A104" s="6">
        <v>103</v>
      </c>
      <c r="B104" s="6" t="s">
        <v>148</v>
      </c>
      <c r="C104" t="s">
        <v>121</v>
      </c>
      <c r="D104" s="6">
        <f>Respostas!C104</f>
        <v>0</v>
      </c>
      <c r="E104" s="6">
        <v>1</v>
      </c>
    </row>
    <row r="105" spans="1:5" x14ac:dyDescent="0.35">
      <c r="A105" s="6">
        <v>104</v>
      </c>
      <c r="B105" s="6" t="s">
        <v>148</v>
      </c>
      <c r="C105" t="s">
        <v>122</v>
      </c>
      <c r="D105" s="6">
        <f>Respostas!C105</f>
        <v>0</v>
      </c>
      <c r="E105" s="6">
        <v>1</v>
      </c>
    </row>
    <row r="106" spans="1:5" x14ac:dyDescent="0.35">
      <c r="A106" s="6">
        <v>105</v>
      </c>
      <c r="B106" s="6" t="s">
        <v>148</v>
      </c>
      <c r="C106" t="s">
        <v>123</v>
      </c>
      <c r="D106" s="6">
        <f>Respostas!C106</f>
        <v>0</v>
      </c>
      <c r="E106" s="6">
        <v>1</v>
      </c>
    </row>
    <row r="107" spans="1:5" x14ac:dyDescent="0.35">
      <c r="A107" s="6">
        <v>106</v>
      </c>
      <c r="B107" s="6" t="s">
        <v>148</v>
      </c>
      <c r="C107" t="s">
        <v>124</v>
      </c>
      <c r="D107" s="6">
        <f>Respostas!C107</f>
        <v>0</v>
      </c>
      <c r="E107" s="6">
        <v>1</v>
      </c>
    </row>
    <row r="108" spans="1:5" x14ac:dyDescent="0.35">
      <c r="A108" s="6">
        <v>107</v>
      </c>
      <c r="B108" s="6" t="s">
        <v>148</v>
      </c>
      <c r="C108" t="s">
        <v>125</v>
      </c>
      <c r="D108" s="6">
        <f>Respostas!C108</f>
        <v>0</v>
      </c>
      <c r="E108" s="6">
        <v>1</v>
      </c>
    </row>
    <row r="109" spans="1:5" x14ac:dyDescent="0.35">
      <c r="A109" s="6">
        <v>108</v>
      </c>
      <c r="B109" s="6" t="s">
        <v>148</v>
      </c>
      <c r="C109" t="s">
        <v>126</v>
      </c>
      <c r="D109" s="6">
        <f>Respostas!C109</f>
        <v>0</v>
      </c>
      <c r="E109" s="6">
        <v>1</v>
      </c>
    </row>
    <row r="110" spans="1:5" x14ac:dyDescent="0.35">
      <c r="A110" s="6">
        <v>109</v>
      </c>
      <c r="B110" s="6" t="s">
        <v>148</v>
      </c>
      <c r="C110" t="s">
        <v>127</v>
      </c>
      <c r="D110" s="6">
        <f>Respostas!C110</f>
        <v>0</v>
      </c>
      <c r="E110" s="6">
        <v>1</v>
      </c>
    </row>
    <row r="111" spans="1:5" x14ac:dyDescent="0.35">
      <c r="A111" s="6">
        <v>110</v>
      </c>
      <c r="B111" s="6" t="s">
        <v>148</v>
      </c>
      <c r="C111" t="s">
        <v>128</v>
      </c>
      <c r="D111" s="6">
        <f>Respostas!C111</f>
        <v>0</v>
      </c>
      <c r="E111" s="6">
        <v>1</v>
      </c>
    </row>
    <row r="112" spans="1:5" x14ac:dyDescent="0.35">
      <c r="A112" s="6">
        <v>111</v>
      </c>
      <c r="B112" s="6" t="s">
        <v>148</v>
      </c>
      <c r="C112" t="s">
        <v>129</v>
      </c>
      <c r="D112" s="6">
        <f>Respostas!C112</f>
        <v>0</v>
      </c>
      <c r="E112" s="6">
        <v>1</v>
      </c>
    </row>
    <row r="113" spans="1:5" x14ac:dyDescent="0.35">
      <c r="A113" s="6">
        <v>112</v>
      </c>
      <c r="B113" s="6" t="s">
        <v>148</v>
      </c>
      <c r="C113" t="s">
        <v>130</v>
      </c>
      <c r="D113" s="6">
        <f>Respostas!C113</f>
        <v>0</v>
      </c>
      <c r="E113" s="6">
        <v>1</v>
      </c>
    </row>
    <row r="114" spans="1:5" x14ac:dyDescent="0.35">
      <c r="A114" s="6">
        <v>113</v>
      </c>
      <c r="B114" s="6" t="s">
        <v>148</v>
      </c>
      <c r="C114" t="s">
        <v>131</v>
      </c>
      <c r="D114" s="6">
        <f>Respostas!C114</f>
        <v>0</v>
      </c>
      <c r="E114" s="6">
        <v>1</v>
      </c>
    </row>
    <row r="115" spans="1:5" x14ac:dyDescent="0.35">
      <c r="A115" s="6">
        <v>114</v>
      </c>
      <c r="B115" s="6" t="s">
        <v>148</v>
      </c>
      <c r="C115" t="s">
        <v>132</v>
      </c>
      <c r="D115" s="6">
        <f>Respostas!C115</f>
        <v>0</v>
      </c>
      <c r="E115" s="6">
        <v>1</v>
      </c>
    </row>
    <row r="116" spans="1:5" x14ac:dyDescent="0.35">
      <c r="A116" s="6">
        <v>115</v>
      </c>
      <c r="B116" s="6" t="s">
        <v>148</v>
      </c>
      <c r="C116" t="s">
        <v>133</v>
      </c>
      <c r="D116" s="6">
        <f>Respostas!C116</f>
        <v>0</v>
      </c>
      <c r="E116" s="6">
        <v>1</v>
      </c>
    </row>
    <row r="117" spans="1:5" x14ac:dyDescent="0.35">
      <c r="A117" s="6">
        <v>116</v>
      </c>
      <c r="B117" s="6" t="s">
        <v>148</v>
      </c>
      <c r="C117" t="s">
        <v>134</v>
      </c>
      <c r="D117" s="6">
        <f>Respostas!C117</f>
        <v>0</v>
      </c>
      <c r="E117" s="6">
        <v>1</v>
      </c>
    </row>
    <row r="118" spans="1:5" x14ac:dyDescent="0.35">
      <c r="A118" s="6">
        <v>117</v>
      </c>
      <c r="B118" s="6" t="s">
        <v>148</v>
      </c>
      <c r="C118" t="s">
        <v>135</v>
      </c>
      <c r="D118" s="6">
        <f>Respostas!C118</f>
        <v>0</v>
      </c>
      <c r="E118" s="6">
        <v>1</v>
      </c>
    </row>
    <row r="119" spans="1:5" x14ac:dyDescent="0.35">
      <c r="A119" s="6">
        <v>118</v>
      </c>
      <c r="B119" s="6" t="s">
        <v>148</v>
      </c>
      <c r="C119" t="s">
        <v>136</v>
      </c>
      <c r="D119" s="6">
        <f>Respostas!C119</f>
        <v>0</v>
      </c>
      <c r="E119" s="6">
        <v>1</v>
      </c>
    </row>
    <row r="120" spans="1:5" x14ac:dyDescent="0.35">
      <c r="A120" s="6">
        <v>119</v>
      </c>
      <c r="B120" s="6" t="s">
        <v>148</v>
      </c>
      <c r="C120" t="s">
        <v>137</v>
      </c>
      <c r="D120" s="6">
        <f>Respostas!C120</f>
        <v>0</v>
      </c>
      <c r="E120" s="6">
        <v>1</v>
      </c>
    </row>
    <row r="121" spans="1:5" x14ac:dyDescent="0.35">
      <c r="A121" s="6">
        <v>120</v>
      </c>
      <c r="B121" s="6" t="s">
        <v>148</v>
      </c>
      <c r="C121" t="s">
        <v>138</v>
      </c>
      <c r="D121" s="6">
        <f>Respostas!C121</f>
        <v>0</v>
      </c>
      <c r="E121" s="6">
        <v>1</v>
      </c>
    </row>
    <row r="122" spans="1:5" x14ac:dyDescent="0.35">
      <c r="A122" s="6">
        <v>121</v>
      </c>
      <c r="B122" s="6" t="s">
        <v>148</v>
      </c>
      <c r="C122" t="s">
        <v>139</v>
      </c>
      <c r="D122" s="6">
        <f>Respostas!C122</f>
        <v>0</v>
      </c>
      <c r="E122" s="6">
        <v>1</v>
      </c>
    </row>
    <row r="123" spans="1:5" x14ac:dyDescent="0.35">
      <c r="A123" s="6">
        <v>122</v>
      </c>
      <c r="B123" s="6" t="s">
        <v>148</v>
      </c>
      <c r="C123" t="s">
        <v>140</v>
      </c>
      <c r="D123" s="6">
        <f>Respostas!C123</f>
        <v>0</v>
      </c>
      <c r="E123" s="6">
        <v>1</v>
      </c>
    </row>
    <row r="124" spans="1:5" x14ac:dyDescent="0.35">
      <c r="A124" s="6">
        <v>123</v>
      </c>
      <c r="B124" s="6" t="s">
        <v>148</v>
      </c>
      <c r="C124" t="s">
        <v>141</v>
      </c>
      <c r="D124" s="6">
        <f>Respostas!C124</f>
        <v>0</v>
      </c>
      <c r="E124" s="6">
        <v>1</v>
      </c>
    </row>
    <row r="125" spans="1:5" x14ac:dyDescent="0.35">
      <c r="A125" s="6">
        <v>124</v>
      </c>
      <c r="B125" s="6" t="s">
        <v>148</v>
      </c>
      <c r="C125" t="s">
        <v>142</v>
      </c>
      <c r="D125" s="6">
        <f>Respostas!C125</f>
        <v>0</v>
      </c>
      <c r="E125" s="6">
        <v>1</v>
      </c>
    </row>
    <row r="126" spans="1:5" x14ac:dyDescent="0.35">
      <c r="A126" s="6">
        <v>125</v>
      </c>
      <c r="B126" s="6" t="s">
        <v>148</v>
      </c>
      <c r="C126" t="s">
        <v>143</v>
      </c>
      <c r="D126" s="6">
        <f>Respostas!C126</f>
        <v>0</v>
      </c>
      <c r="E126" s="6">
        <v>1</v>
      </c>
    </row>
  </sheetData>
  <dataValidations count="1">
    <dataValidation type="list" allowBlank="1" showInputMessage="1" showErrorMessage="1" sqref="D2:D126" xr:uid="{00000000-0002-0000-0500-000000000000}">
      <formula1>"1,2,3,4,5,6,7"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abSelected="1" zoomScale="110" zoomScaleNormal="110" workbookViewId="0">
      <selection activeCell="B2" sqref="B2"/>
    </sheetView>
  </sheetViews>
  <sheetFormatPr defaultRowHeight="14.5" x14ac:dyDescent="0.35"/>
  <cols>
    <col min="1" max="1" width="34" customWidth="1"/>
    <col min="2" max="3" width="16" customWidth="1"/>
    <col min="5" max="5" width="34" customWidth="1"/>
  </cols>
  <sheetData>
    <row r="1" spans="1:5" ht="15" thickBot="1" x14ac:dyDescent="0.4">
      <c r="A1" s="11" t="s">
        <v>18</v>
      </c>
      <c r="B1" s="11" t="s">
        <v>14</v>
      </c>
      <c r="C1" s="11" t="s">
        <v>15</v>
      </c>
      <c r="E1" s="7" t="s">
        <v>16</v>
      </c>
    </row>
    <row r="2" spans="1:5" x14ac:dyDescent="0.35">
      <c r="A2" s="8" t="str">
        <f>Resultados!A2</f>
        <v>Experiência</v>
      </c>
      <c r="B2" s="14">
        <f>AVERAGEIF('Peso Respostas'!B:B,"Experiência",'Peso Respostas'!D:D)</f>
        <v>0</v>
      </c>
      <c r="C2" s="15">
        <v>25</v>
      </c>
      <c r="E2" s="66">
        <f>AVERAGE(B2:B6)</f>
        <v>0</v>
      </c>
    </row>
    <row r="3" spans="1:5" x14ac:dyDescent="0.35">
      <c r="A3" s="9" t="str">
        <f>Resultados!A3</f>
        <v>Responsabilidade</v>
      </c>
      <c r="B3" s="16">
        <f>AVERAGEIF('Peso Respostas'!B:B,"Responsabilidade",'Peso Respostas'!D:D)</f>
        <v>0</v>
      </c>
      <c r="C3" s="17">
        <v>25</v>
      </c>
      <c r="E3" s="67"/>
    </row>
    <row r="4" spans="1:5" x14ac:dyDescent="0.35">
      <c r="A4" s="9" t="str">
        <f>Resultados!A4</f>
        <v>Inovação</v>
      </c>
      <c r="B4" s="16">
        <f>AVERAGEIF('Peso Respostas'!B:B,"Inovação",'Peso Respostas'!D:D)</f>
        <v>0</v>
      </c>
      <c r="C4" s="17">
        <v>25</v>
      </c>
      <c r="E4" s="67"/>
    </row>
    <row r="5" spans="1:5" x14ac:dyDescent="0.35">
      <c r="A5" s="9" t="str">
        <f>Resultados!A5</f>
        <v>Governança</v>
      </c>
      <c r="B5" s="16">
        <f>AVERAGEIF('Peso Respostas'!B:B,"Governança",'Peso Respostas'!D:D)</f>
        <v>0</v>
      </c>
      <c r="C5" s="17">
        <v>25</v>
      </c>
      <c r="E5" s="67"/>
    </row>
    <row r="6" spans="1:5" ht="15" thickBot="1" x14ac:dyDescent="0.4">
      <c r="A6" s="10" t="str">
        <f>Resultados!A6</f>
        <v>Resiliência</v>
      </c>
      <c r="B6" s="18">
        <f>AVERAGEIF('Peso Respostas'!B:B,"Resiliência",'Peso Respostas'!D:D)</f>
        <v>0</v>
      </c>
      <c r="C6" s="19">
        <v>25</v>
      </c>
      <c r="E6" s="68"/>
    </row>
  </sheetData>
  <mergeCells count="1">
    <mergeCell ref="E2:E6"/>
  </mergeCells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README</vt:lpstr>
      <vt:lpstr>Respostas</vt:lpstr>
      <vt:lpstr>Mapa</vt:lpstr>
      <vt:lpstr>Resultados</vt:lpstr>
      <vt:lpstr>Questoes</vt:lpstr>
      <vt:lpstr>Peso Respostas</vt:lpstr>
      <vt:lpstr>70x7 Resultado</vt:lpstr>
      <vt:lpstr>ListaFatores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Jackson Galvani</cp:lastModifiedBy>
  <dcterms:created xsi:type="dcterms:W3CDTF">2025-09-16T14:13:34Z</dcterms:created>
  <dcterms:modified xsi:type="dcterms:W3CDTF">2026-04-27T13:47:25Z</dcterms:modified>
</cp:coreProperties>
</file>